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Starostwo!$A$90:$K$121</definedName>
    <definedName name="_xlnm.Print_Titles" localSheetId="0">Starostwo!$3:$3</definedName>
  </definedNames>
  <calcPr calcId="145621"/>
</workbook>
</file>

<file path=xl/calcChain.xml><?xml version="1.0" encoding="utf-8"?>
<calcChain xmlns="http://schemas.openxmlformats.org/spreadsheetml/2006/main">
  <c r="F116" i="1" l="1"/>
  <c r="F117" i="1"/>
  <c r="G117" i="1" s="1"/>
  <c r="H117" i="1" s="1"/>
  <c r="F118" i="1"/>
  <c r="G118" i="1" s="1"/>
  <c r="H118" i="1" s="1"/>
  <c r="F119" i="1"/>
  <c r="G119" i="1" s="1"/>
  <c r="H119" i="1" s="1"/>
  <c r="F120" i="1"/>
  <c r="G120" i="1" s="1"/>
  <c r="H120" i="1" s="1"/>
  <c r="G116" i="1"/>
  <c r="H116" i="1" s="1"/>
  <c r="F92" i="1" l="1"/>
  <c r="G92" i="1" s="1"/>
  <c r="H92" i="1" s="1"/>
  <c r="F93" i="1"/>
  <c r="G93" i="1" s="1"/>
  <c r="H93" i="1" s="1"/>
  <c r="F94" i="1"/>
  <c r="G94" i="1" s="1"/>
  <c r="H94" i="1" s="1"/>
  <c r="F95" i="1"/>
  <c r="G95" i="1" s="1"/>
  <c r="H95" i="1" s="1"/>
  <c r="F96" i="1"/>
  <c r="G96" i="1" s="1"/>
  <c r="H96" i="1" s="1"/>
  <c r="F97" i="1"/>
  <c r="G97" i="1" s="1"/>
  <c r="H97" i="1" s="1"/>
  <c r="F98" i="1"/>
  <c r="G98" i="1" s="1"/>
  <c r="H98" i="1" s="1"/>
  <c r="F99" i="1"/>
  <c r="G99" i="1" s="1"/>
  <c r="H99" i="1" s="1"/>
  <c r="F100" i="1"/>
  <c r="G100" i="1" s="1"/>
  <c r="H100" i="1" s="1"/>
  <c r="F101" i="1"/>
  <c r="G101" i="1" s="1"/>
  <c r="H101" i="1" s="1"/>
  <c r="F102" i="1"/>
  <c r="G102" i="1" s="1"/>
  <c r="H102" i="1" s="1"/>
  <c r="F103" i="1"/>
  <c r="G103" i="1" s="1"/>
  <c r="H103" i="1" s="1"/>
  <c r="F104" i="1"/>
  <c r="G104" i="1" s="1"/>
  <c r="H104" i="1" s="1"/>
  <c r="F105" i="1"/>
  <c r="G105" i="1" s="1"/>
  <c r="H105" i="1" s="1"/>
  <c r="F106" i="1"/>
  <c r="G106" i="1" s="1"/>
  <c r="H106" i="1" s="1"/>
  <c r="F107" i="1"/>
  <c r="G107" i="1" s="1"/>
  <c r="H107" i="1" s="1"/>
  <c r="F108" i="1"/>
  <c r="G108" i="1" s="1"/>
  <c r="H108" i="1" s="1"/>
  <c r="F109" i="1"/>
  <c r="G109" i="1" s="1"/>
  <c r="H109" i="1" s="1"/>
  <c r="F110" i="1"/>
  <c r="G110" i="1" s="1"/>
  <c r="H110" i="1" s="1"/>
  <c r="F111" i="1"/>
  <c r="G111" i="1" s="1"/>
  <c r="H111" i="1" s="1"/>
  <c r="F112" i="1"/>
  <c r="G112" i="1" s="1"/>
  <c r="H112" i="1" s="1"/>
  <c r="F113" i="1"/>
  <c r="G113" i="1" s="1"/>
  <c r="H113" i="1" s="1"/>
  <c r="F114" i="1"/>
  <c r="G114" i="1" s="1"/>
  <c r="H114" i="1" s="1"/>
  <c r="F115" i="1"/>
  <c r="G115" i="1" s="1"/>
  <c r="H115" i="1" s="1"/>
  <c r="D71" i="1"/>
  <c r="D86" i="1"/>
  <c r="D5" i="1"/>
  <c r="H5" i="1" s="1"/>
  <c r="I5" i="1" s="1"/>
  <c r="D6" i="1"/>
  <c r="H6" i="1" s="1"/>
  <c r="I6" i="1" s="1"/>
  <c r="D7" i="1"/>
  <c r="H7" i="1" s="1"/>
  <c r="I7" i="1" s="1"/>
  <c r="D8" i="1"/>
  <c r="H8" i="1" s="1"/>
  <c r="I8" i="1" s="1"/>
  <c r="D9" i="1"/>
  <c r="H9" i="1" s="1"/>
  <c r="I9" i="1" s="1"/>
  <c r="D10" i="1"/>
  <c r="H10" i="1" s="1"/>
  <c r="I10" i="1" s="1"/>
  <c r="D11" i="1"/>
  <c r="H11" i="1" s="1"/>
  <c r="I11" i="1" s="1"/>
  <c r="D12" i="1"/>
  <c r="H12" i="1" s="1"/>
  <c r="I12" i="1" s="1"/>
  <c r="D13" i="1"/>
  <c r="H13" i="1" s="1"/>
  <c r="I13" i="1" s="1"/>
  <c r="D14" i="1"/>
  <c r="H14" i="1" s="1"/>
  <c r="I14" i="1" s="1"/>
  <c r="D15" i="1"/>
  <c r="H15" i="1" s="1"/>
  <c r="I15" i="1" s="1"/>
  <c r="D16" i="1"/>
  <c r="H16" i="1" s="1"/>
  <c r="I16" i="1" s="1"/>
  <c r="D17" i="1"/>
  <c r="H17" i="1" s="1"/>
  <c r="I17" i="1" s="1"/>
  <c r="D18" i="1"/>
  <c r="H18" i="1" s="1"/>
  <c r="I18" i="1" s="1"/>
  <c r="D19" i="1"/>
  <c r="H19" i="1" s="1"/>
  <c r="I19" i="1" s="1"/>
  <c r="D20" i="1"/>
  <c r="H20" i="1" s="1"/>
  <c r="I20" i="1" s="1"/>
  <c r="D21" i="1"/>
  <c r="H21" i="1" s="1"/>
  <c r="I21" i="1" s="1"/>
  <c r="D22" i="1"/>
  <c r="H22" i="1" s="1"/>
  <c r="I22" i="1" s="1"/>
  <c r="D23" i="1"/>
  <c r="H23" i="1" s="1"/>
  <c r="I23" i="1" s="1"/>
  <c r="D24" i="1"/>
  <c r="H24" i="1" s="1"/>
  <c r="I24" i="1" s="1"/>
  <c r="D25" i="1"/>
  <c r="H25" i="1" s="1"/>
  <c r="I25" i="1" s="1"/>
  <c r="D26" i="1"/>
  <c r="H26" i="1" s="1"/>
  <c r="I26" i="1" s="1"/>
  <c r="D27" i="1"/>
  <c r="H27" i="1" s="1"/>
  <c r="I27" i="1" s="1"/>
  <c r="D28" i="1"/>
  <c r="H28" i="1" s="1"/>
  <c r="I28" i="1" s="1"/>
  <c r="D29" i="1"/>
  <c r="H29" i="1" s="1"/>
  <c r="I29" i="1" s="1"/>
  <c r="D30" i="1"/>
  <c r="H30" i="1" s="1"/>
  <c r="I30" i="1" s="1"/>
  <c r="D31" i="1"/>
  <c r="H31" i="1" s="1"/>
  <c r="I31" i="1" s="1"/>
  <c r="D32" i="1"/>
  <c r="H32" i="1" s="1"/>
  <c r="I32" i="1" s="1"/>
  <c r="D33" i="1"/>
  <c r="H33" i="1" s="1"/>
  <c r="I33" i="1" s="1"/>
  <c r="D34" i="1"/>
  <c r="H34" i="1" s="1"/>
  <c r="I34" i="1" s="1"/>
  <c r="D35" i="1"/>
  <c r="H35" i="1" s="1"/>
  <c r="I35" i="1" s="1"/>
  <c r="D36" i="1"/>
  <c r="H36" i="1" s="1"/>
  <c r="I36" i="1" s="1"/>
  <c r="D37" i="1"/>
  <c r="H37" i="1" s="1"/>
  <c r="I37" i="1" s="1"/>
  <c r="D38" i="1"/>
  <c r="H38" i="1" s="1"/>
  <c r="I38" i="1" s="1"/>
  <c r="D39" i="1"/>
  <c r="H39" i="1" s="1"/>
  <c r="I39" i="1" s="1"/>
  <c r="D40" i="1"/>
  <c r="H40" i="1" s="1"/>
  <c r="I40" i="1" s="1"/>
  <c r="D41" i="1"/>
  <c r="H41" i="1" s="1"/>
  <c r="I41" i="1" s="1"/>
  <c r="D42" i="1"/>
  <c r="H42" i="1" s="1"/>
  <c r="I42" i="1" s="1"/>
  <c r="D43" i="1"/>
  <c r="H43" i="1" s="1"/>
  <c r="I43" i="1" s="1"/>
  <c r="D44" i="1"/>
  <c r="H44" i="1" s="1"/>
  <c r="I44" i="1" s="1"/>
  <c r="D45" i="1"/>
  <c r="H45" i="1" s="1"/>
  <c r="I45" i="1" s="1"/>
  <c r="D46" i="1"/>
  <c r="H46" i="1" s="1"/>
  <c r="I46" i="1" s="1"/>
  <c r="D47" i="1"/>
  <c r="H47" i="1" s="1"/>
  <c r="I47" i="1" s="1"/>
  <c r="D48" i="1"/>
  <c r="H48" i="1" s="1"/>
  <c r="I48" i="1" s="1"/>
  <c r="D49" i="1"/>
  <c r="H49" i="1" s="1"/>
  <c r="I49" i="1" s="1"/>
  <c r="D50" i="1"/>
  <c r="H50" i="1" s="1"/>
  <c r="I50" i="1" s="1"/>
  <c r="D51" i="1"/>
  <c r="H51" i="1" s="1"/>
  <c r="I51" i="1" s="1"/>
  <c r="D52" i="1"/>
  <c r="H52" i="1" s="1"/>
  <c r="I52" i="1" s="1"/>
  <c r="D53" i="1"/>
  <c r="H53" i="1" s="1"/>
  <c r="I53" i="1" s="1"/>
  <c r="D54" i="1"/>
  <c r="H54" i="1" s="1"/>
  <c r="I54" i="1" s="1"/>
  <c r="D55" i="1"/>
  <c r="H55" i="1" s="1"/>
  <c r="I55" i="1" s="1"/>
  <c r="D56" i="1"/>
  <c r="H56" i="1" s="1"/>
  <c r="I56" i="1" s="1"/>
  <c r="D57" i="1"/>
  <c r="H57" i="1" s="1"/>
  <c r="I57" i="1" s="1"/>
  <c r="D58" i="1"/>
  <c r="H58" i="1" s="1"/>
  <c r="I58" i="1" s="1"/>
  <c r="D59" i="1"/>
  <c r="H59" i="1" s="1"/>
  <c r="I59" i="1" s="1"/>
  <c r="D60" i="1"/>
  <c r="H60" i="1" s="1"/>
  <c r="I60" i="1" s="1"/>
  <c r="D61" i="1"/>
  <c r="H61" i="1" s="1"/>
  <c r="I61" i="1" s="1"/>
  <c r="D62" i="1"/>
  <c r="H62" i="1" s="1"/>
  <c r="I62" i="1" s="1"/>
  <c r="D63" i="1"/>
  <c r="H63" i="1" s="1"/>
  <c r="I63" i="1" s="1"/>
  <c r="D64" i="1"/>
  <c r="H64" i="1" s="1"/>
  <c r="I64" i="1" s="1"/>
  <c r="D65" i="1"/>
  <c r="H65" i="1" s="1"/>
  <c r="I65" i="1" s="1"/>
  <c r="D66" i="1"/>
  <c r="H66" i="1" s="1"/>
  <c r="I66" i="1" s="1"/>
  <c r="D67" i="1"/>
  <c r="H67" i="1" s="1"/>
  <c r="I67" i="1" s="1"/>
  <c r="D68" i="1"/>
  <c r="H68" i="1" s="1"/>
  <c r="I68" i="1" s="1"/>
  <c r="D69" i="1"/>
  <c r="H69" i="1" s="1"/>
  <c r="I69" i="1" s="1"/>
  <c r="D70" i="1"/>
  <c r="H70" i="1" s="1"/>
  <c r="I70" i="1" s="1"/>
  <c r="D72" i="1"/>
  <c r="H72" i="1" s="1"/>
  <c r="I72" i="1" s="1"/>
  <c r="D73" i="1"/>
  <c r="H73" i="1" s="1"/>
  <c r="I73" i="1" s="1"/>
  <c r="D74" i="1"/>
  <c r="H74" i="1" s="1"/>
  <c r="I74" i="1" s="1"/>
  <c r="D75" i="1"/>
  <c r="H75" i="1" s="1"/>
  <c r="I75" i="1" s="1"/>
  <c r="D76" i="1"/>
  <c r="H76" i="1" s="1"/>
  <c r="I76" i="1" s="1"/>
  <c r="D77" i="1"/>
  <c r="H77" i="1" s="1"/>
  <c r="I77" i="1" s="1"/>
  <c r="D78" i="1"/>
  <c r="H78" i="1" s="1"/>
  <c r="I78" i="1" s="1"/>
  <c r="D79" i="1"/>
  <c r="H79" i="1" s="1"/>
  <c r="I79" i="1" s="1"/>
  <c r="D80" i="1"/>
  <c r="H80" i="1" s="1"/>
  <c r="I80" i="1" s="1"/>
  <c r="D81" i="1"/>
  <c r="H81" i="1" s="1"/>
  <c r="I81" i="1" s="1"/>
  <c r="D82" i="1"/>
  <c r="H82" i="1" s="1"/>
  <c r="I82" i="1" s="1"/>
  <c r="D83" i="1"/>
  <c r="H83" i="1" s="1"/>
  <c r="I83" i="1" s="1"/>
  <c r="D84" i="1"/>
  <c r="H84" i="1" s="1"/>
  <c r="I84" i="1" s="1"/>
  <c r="D85" i="1"/>
  <c r="H85" i="1" s="1"/>
  <c r="I85" i="1" s="1"/>
  <c r="D4" i="1"/>
  <c r="H4" i="1" s="1"/>
  <c r="I4" i="1" s="1"/>
  <c r="H86" i="1" l="1"/>
  <c r="I86" i="1" s="1"/>
  <c r="J86" i="1" s="1"/>
  <c r="J71" i="1"/>
  <c r="H71" i="1"/>
  <c r="I71" i="1" s="1"/>
  <c r="H121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4" i="1"/>
  <c r="J87" i="1" l="1"/>
</calcChain>
</file>

<file path=xl/sharedStrings.xml><?xml version="1.0" encoding="utf-8"?>
<sst xmlns="http://schemas.openxmlformats.org/spreadsheetml/2006/main" count="358" uniqueCount="209">
  <si>
    <t>Lp.</t>
  </si>
  <si>
    <t>Nazwa</t>
  </si>
  <si>
    <t>Jedn.</t>
  </si>
  <si>
    <t>1.</t>
  </si>
  <si>
    <t>Bloczki samoprzylepne żółte  76x76 mm</t>
  </si>
  <si>
    <t>szt.</t>
  </si>
  <si>
    <t>2.</t>
  </si>
  <si>
    <t>Cienkopis Stabilo czarny</t>
  </si>
  <si>
    <t>3.</t>
  </si>
  <si>
    <t>Cienkopis Stabilo czerwony</t>
  </si>
  <si>
    <t>4.</t>
  </si>
  <si>
    <t>Cienkopis Stabilo niebieski</t>
  </si>
  <si>
    <t>5.</t>
  </si>
  <si>
    <t>Cienkopis Stabilo zielony</t>
  </si>
  <si>
    <t>6.</t>
  </si>
  <si>
    <t>7.</t>
  </si>
  <si>
    <t>8.</t>
  </si>
  <si>
    <t>Dziurkacz Leitz, dziurkowanie ok. 20 kart.</t>
  </si>
  <si>
    <t>9.</t>
  </si>
  <si>
    <t>op.</t>
  </si>
  <si>
    <t>10.</t>
  </si>
  <si>
    <t>11.</t>
  </si>
  <si>
    <t>12.</t>
  </si>
  <si>
    <t>13.</t>
  </si>
  <si>
    <t>14.</t>
  </si>
  <si>
    <t>Koperty samoklejące A4, białe, bez okienka</t>
  </si>
  <si>
    <t>15.</t>
  </si>
  <si>
    <t>Koperty samoklejące A4, białe, okno prawe górne</t>
  </si>
  <si>
    <t>16.</t>
  </si>
  <si>
    <t>Koperty samoklejące C5, wymiary 162x229 mm białe, bez okna</t>
  </si>
  <si>
    <t>17.</t>
  </si>
  <si>
    <t>Koperty samoklejące C5, wymiary 162x229 mm białe, okno prawe środkowe</t>
  </si>
  <si>
    <t>18.</t>
  </si>
  <si>
    <t>19.</t>
  </si>
  <si>
    <t>20.</t>
  </si>
  <si>
    <t>Koperty samoklejące DL, wymiary 110x220 mm, białe, bez okna</t>
  </si>
  <si>
    <t>21.</t>
  </si>
  <si>
    <t>Koperty samoklejące DL, wymiary 110x220 mm, białe, okno prawe</t>
  </si>
  <si>
    <t>22.</t>
  </si>
  <si>
    <t>Koperty z folią bąbelkową A4</t>
  </si>
  <si>
    <t>23.</t>
  </si>
  <si>
    <t>24.</t>
  </si>
  <si>
    <t>Korektor w płynie z gąbką, butelka</t>
  </si>
  <si>
    <t>25.</t>
  </si>
  <si>
    <t>26.</t>
  </si>
  <si>
    <t>27.</t>
  </si>
  <si>
    <t>28.</t>
  </si>
  <si>
    <t>Nożyczki biurowe z miękkim uchwytem</t>
  </si>
  <si>
    <t>29.</t>
  </si>
  <si>
    <t>30.</t>
  </si>
  <si>
    <t>Ołówek</t>
  </si>
  <si>
    <t>31.</t>
  </si>
  <si>
    <t>ryza</t>
  </si>
  <si>
    <t>32.</t>
  </si>
  <si>
    <t>33.</t>
  </si>
  <si>
    <t>34.</t>
  </si>
  <si>
    <t>35.</t>
  </si>
  <si>
    <t>Pojemniki kartonowe na czasopisma</t>
  </si>
  <si>
    <t>36.</t>
  </si>
  <si>
    <t>37.</t>
  </si>
  <si>
    <t>Rozszywacz EAGLE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</si>
  <si>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</si>
  <si>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</si>
  <si>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</si>
  <si>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</si>
  <si>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</si>
  <si>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</si>
  <si>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</si>
  <si>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</si>
  <si>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</si>
  <si>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</si>
  <si>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</si>
  <si>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</si>
  <si>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</si>
  <si>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</si>
  <si>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</si>
  <si>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Taśma klejąca 18 mm x 10 m</t>
  </si>
  <si>
    <t>53.</t>
  </si>
  <si>
    <t>Wąsy skoroszytowe z metalową blaszką</t>
  </si>
  <si>
    <t>Zawieszki tekturowe z metalową blaszką</t>
  </si>
  <si>
    <t>Zszywacz Leitz, zszycie ok. 30 kart.</t>
  </si>
  <si>
    <t>op. (100 szt.)</t>
  </si>
  <si>
    <t>Bloczki samoprzylepne żółte  40x50 mm</t>
  </si>
  <si>
    <t>op. (3 szt.)</t>
  </si>
  <si>
    <t>Ilość (I termin dostawy)</t>
  </si>
  <si>
    <t>Ilość (II termin dostawy)</t>
  </si>
  <si>
    <t>Długopis żelowy niebieski</t>
  </si>
  <si>
    <t>Długopis żelowy czarny</t>
  </si>
  <si>
    <t>Długopis żelowy czerwony</t>
  </si>
  <si>
    <t>Długopis żelowy zielony</t>
  </si>
  <si>
    <t>Skoroszyt plastikowy wpinany – różne kolory</t>
  </si>
  <si>
    <t>Skoroszyt plastikowy - różne kolory</t>
  </si>
  <si>
    <t>Tusz do pieczątki - czerwony</t>
  </si>
  <si>
    <t>Tusz do pieczątki - czarny</t>
  </si>
  <si>
    <t>Korektor - pisak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</si>
  <si>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</si>
  <si>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</si>
  <si>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</si>
  <si>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</si>
  <si>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</si>
  <si>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</si>
  <si>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</si>
  <si>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</si>
  <si>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</si>
  <si>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</si>
  <si>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</si>
  <si>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</si>
  <si>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</si>
  <si>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</si>
  <si>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Gumki recepturki (100 szt)</t>
  </si>
  <si>
    <t>Gumka do mazania Pentel</t>
  </si>
  <si>
    <t xml:space="preserve">Teczka kartonowa bezkwasowa wiązana </t>
  </si>
  <si>
    <t>Termookładki białe,  szer. grzbietu 6 mm</t>
  </si>
  <si>
    <t>Termookładki białe,  szer. grzbietu 9 mm</t>
  </si>
  <si>
    <t>Zszywki  24/6 Leitz</t>
  </si>
  <si>
    <t>Zszywki  24/6 miedziowane</t>
  </si>
  <si>
    <t>Spinacze (28 mm - 100 szt)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</si>
  <si>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</si>
  <si>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</si>
  <si>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</si>
  <si>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</si>
  <si>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</si>
  <si>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</si>
  <si>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</si>
  <si>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</si>
  <si>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</si>
  <si>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</si>
  <si>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Ofertówka A4 - grubość folii min 120 mic</t>
  </si>
  <si>
    <t>Koszulki na dokumenty A4, przezroczyste, groszkowe, grubość folii  min. 48 mic</t>
  </si>
  <si>
    <t>Cena jednostkowa netto</t>
  </si>
  <si>
    <t>Wartość netto</t>
  </si>
  <si>
    <t>Podatek VAT 23 %</t>
  </si>
  <si>
    <t>Wartość brutto</t>
  </si>
  <si>
    <t xml:space="preserve">Starostwo </t>
  </si>
  <si>
    <t>78.</t>
  </si>
  <si>
    <t>79.</t>
  </si>
  <si>
    <t>80.</t>
  </si>
  <si>
    <t>SUMA</t>
  </si>
  <si>
    <t>81.</t>
  </si>
  <si>
    <t>Blok notatnik A5, 100 kart.</t>
  </si>
  <si>
    <t>Długopis Corvina czarny</t>
  </si>
  <si>
    <t>Długopis Corvina niebieski</t>
  </si>
  <si>
    <t>Długopis Stick czerwony</t>
  </si>
  <si>
    <t>Dziurkacz Expert Maped, dziurkowanie ok. 150 kartek</t>
  </si>
  <si>
    <t>Druki - delegacja A5</t>
  </si>
  <si>
    <t>Etykiety samoprzylepne rozmiar 210x297mm (1szt. na stronie)</t>
  </si>
  <si>
    <t>Kalkulator biurkowy z odchylanym wyświetlaczem, wymiary 200x150x27 mm</t>
  </si>
  <si>
    <t>Kartony archiwizacyjne Esselte, szer. 10 cm</t>
  </si>
  <si>
    <t>Klej biurowy w sztyfcie  Pritt 17g</t>
  </si>
  <si>
    <t>Koperty z folią bąbelkową A5</t>
  </si>
  <si>
    <t>Kostka papierowa (ok. 400 kartek)</t>
  </si>
  <si>
    <t>Liniał 15 cm</t>
  </si>
  <si>
    <t>Marker czarny gruby Pentel</t>
  </si>
  <si>
    <t xml:space="preserve">Papier ksero A4 </t>
  </si>
  <si>
    <t>Pióro kulkowe Schneider niebieskie</t>
  </si>
  <si>
    <t>Pisak do CD czarny</t>
  </si>
  <si>
    <t>Poduszka do stempli 17mmx70mm</t>
  </si>
  <si>
    <t>Poduszka do stempli 30mmx57mm</t>
  </si>
  <si>
    <t>Pojemnik na karteczki Durable serii Vegas wymiary 90x90mm (czarny i srebrny)</t>
  </si>
  <si>
    <t>Punkty magnetyczne mocujące (średnica 15mm)</t>
  </si>
  <si>
    <t>Segregator A4, szer. 5 cm, z mechanizmem dźwigniowym,</t>
  </si>
  <si>
    <t>Segregator A4 szer. 7 cm, z mechanizmem dźwigniowym, różne kolory</t>
  </si>
  <si>
    <t>Szufladka na biurko przezroczysta bezbarwna</t>
  </si>
  <si>
    <t>Taśma klejąca 50 mm</t>
  </si>
  <si>
    <t>Teczka kartonowa wiązana biała A4</t>
  </si>
  <si>
    <t>Teczka z gumką A4</t>
  </si>
  <si>
    <t>Temperówka metalowa pojedyncza</t>
  </si>
  <si>
    <t>Wkłady do długopisów Zenith</t>
  </si>
  <si>
    <t>Zakreślacz pomarańczowy, grubość linii pisania 1-5 mm</t>
  </si>
  <si>
    <t>Zakreślacz zielony, grubość linii pisania 1-5 mm</t>
  </si>
  <si>
    <t>Zakreślacz żółty, grubość linii pisania 1-5 mm</t>
  </si>
  <si>
    <t>Zakładki indeksujące (opakowanie-50szt.), do wielkokrotnego przyklejenia, mix kolorów</t>
  </si>
  <si>
    <t>Zeszyt A5 - 16 kart. W kratkę</t>
  </si>
  <si>
    <t>Zeszyt A5 - 32 kart. W kratkę</t>
  </si>
  <si>
    <t>Zeszyt A5 - 60 kart. W kratkę</t>
  </si>
  <si>
    <t>Zeszyt A5 - 80 kart. W kratkę</t>
  </si>
  <si>
    <t>Zszywacz SAX 299, zszycie ok. 130-150 kartek</t>
  </si>
  <si>
    <t>82.</t>
  </si>
  <si>
    <t>Zszywki 23/10 Leitz</t>
  </si>
  <si>
    <t>Wkłady do pióra kulkowego Schneider niebieskie</t>
  </si>
  <si>
    <t>83.</t>
  </si>
  <si>
    <t>Starostwo Powiatowe w Nakle nad Notecią, ul. Gen. H. Dąbrowskiego 54, 89-100 Nakło nad Notecią</t>
  </si>
  <si>
    <t>Powiatowy Zespół do Spraw Orzekania o Niepełnosprawności, ul. Gen. H. Dąbrowskiego 46, 89-100 Nakło nad Notecią</t>
  </si>
  <si>
    <t>OPZ</t>
  </si>
  <si>
    <t>Bloczki samoprzylepne żółte  38x51 mm</t>
  </si>
  <si>
    <t>Długopis z systemem przyciskowym</t>
  </si>
  <si>
    <t>Koperty samoklejące C4, białe, bez okienka</t>
  </si>
  <si>
    <t>Koperty samoklejące C4, rozszerzane</t>
  </si>
  <si>
    <t>Koperty samoklejące C5, białe, bez okna</t>
  </si>
  <si>
    <t>Koperty samoklejące DL, białe, bez okna</t>
  </si>
  <si>
    <t>Koperty samoklejące DL, białe, okno prawe</t>
  </si>
  <si>
    <t>Korektor - pisak, szybkoschnący, pojemność min. 8 ml, z metalową końcówką</t>
  </si>
  <si>
    <t>Koszulki na dokumenty A4, przezroczyste, groszkowe</t>
  </si>
  <si>
    <t>Marker pernamentny, czarny-gruby, z okrągłą końcówką</t>
  </si>
  <si>
    <t>Papier ksero A4 80g</t>
  </si>
  <si>
    <t>Papier do wydruku legitymacji, 160 g/m, biały</t>
  </si>
  <si>
    <t>Skoroszyt, wykonany z kartonu w kolorze białym - bez zawieszki</t>
  </si>
  <si>
    <t>Wkłady do długopisów typu "Zenith"</t>
  </si>
  <si>
    <t>Zszywki  24/6 Leitz 1000 szt., grubość zszywanego pliku min. 30 kartek</t>
  </si>
  <si>
    <t>Długopis na łańcuszku, z samoprzylepną podstawką, kolor tuszu niebieski, z wymiennym wkładem</t>
  </si>
  <si>
    <t>Papier ksero A3, 80 g/m</t>
  </si>
  <si>
    <t>Klipy do papieru, wykonane z metalu, op. 12 szt. 32 mm</t>
  </si>
  <si>
    <t>Spinacze metalowe, 28 mm op. 100 szt.</t>
  </si>
  <si>
    <t>Kartony archiwizacyjne, grzbiet 100 mm, poj. Min. 100 kartek A4, wymiary min. 350x100x250 mm</t>
  </si>
  <si>
    <t>Rozszywacz do zszywek 24/6, 26/10</t>
  </si>
  <si>
    <t>Razem</t>
  </si>
  <si>
    <t>Koszulki do płyt CD</t>
  </si>
  <si>
    <t>Kołozeszyt/kołobrulion, kratka, 80 kartkowy</t>
  </si>
  <si>
    <t>Ofertówki krystaliczne, grubość folii min 20 mic, otwierane z góry i z prawej strony, op. 25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</si>
</sst>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</font>
    <font>
      <b/>
      <sz val="14"/>
      <color theme="1"/>
      <name val="Arial Narrow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/>
    <xf numFmtId="8" fontId="3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9" fillId="0" borderId="1" xfId="0" applyNumberFormat="1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1">
    <cellStyle name="Normalny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2" formatCode="#,##0.00\ &quot;zł&quot;;[Red]\-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J86" totalsRowShown="0" headerRowDxfId="25" dataDxfId="23" headerRowBorderDxfId="24" tableBorderDxfId="22" totalsRowBorderDxfId="21">
  <autoFilter ref="B3:J86"/>
  <tableColumns count="9">
    <tableColumn id="1" name="Nazwa" dataDxfId="20"/>
    <tableColumn id="2" name="Jedn." dataDxfId="19"/>
    <tableColumn id="3" name="Starostwo " dataDxfId="18">
      <calculatedColumnFormula>Tabela1[[#This Row],[Ilość (I termin dostawy)]]+Tabela1[[#This Row],[Ilość (II termin dostawy)]]</calculatedColumnFormula>
    </tableColumn>
    <tableColumn id="10" name="Ilość (I termin dostawy)" dataDxfId="17"/>
    <tableColumn id="9" name="Ilość (II termin dostawy)" dataDxfId="16"/>
    <tableColumn id="5" name="Cena jednostkowa netto" dataDxfId="15"/>
    <tableColumn id="6" name="Wartość netto" dataDxfId="14">
      <calculatedColumnFormula>Tabela1[[#This Row],[Cena jednostkowa netto]]*Tabela1[[#This Row],[Starostwo ]]</calculatedColumnFormula>
    </tableColumn>
    <tableColumn id="7" name="Podatek VAT 23 %" dataDxfId="13">
      <calculatedColumnFormula>Tabela1[[#This Row],[Wartość netto]]*23/100</calculatedColumnFormula>
    </tableColumn>
    <tableColumn id="8" name="Wartość brutto" dataDxfId="12">
      <calculatedColumnFormula>Tabela1[[#This Row],[Starostwo 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14" displayName="Tabela14" ref="B91:H115" totalsRowShown="0" headerRowDxfId="11" dataDxfId="9" headerRowBorderDxfId="10" tableBorderDxfId="8" totalsRowBorderDxfId="7">
  <autoFilter ref="B91:H115"/>
  <tableColumns count="7">
    <tableColumn id="1" name="Nazwa" dataDxfId="6"/>
    <tableColumn id="2" name="Jedn." dataDxfId="5"/>
    <tableColumn id="3" name="OPZ" dataDxfId="4">
      <calculatedColumnFormula>#REF!+#REF!</calculatedColumnFormula>
    </tableColumn>
    <tableColumn id="5" name="Cena jednostkowa netto" dataDxfId="3"/>
    <tableColumn id="6" name="Wartość netto" dataDxfId="2">
      <calculatedColumnFormula>Tabela14[[#This Row],[OPZ]]*Tabela14[[#This Row],[Cena jednostkowa netto]]</calculatedColumnFormula>
    </tableColumn>
    <tableColumn id="7" name="Podatek VAT 23 %" dataDxfId="1">
      <calculatedColumnFormula>Tabela14[[#This Row],[Wartość netto]]*23/100</calculatedColumnFormula>
    </tableColumn>
    <tableColumn id="8" name="Wartość brutto" dataDxfId="0">
      <calculatedColumnFormula>Tabela14[[#This Row],[OPZ]]*Tabela14[[#This Row],[Cena jednostkowa netto]]+Tabela14[[#This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tabSelected="1" topLeftCell="A101" zoomScaleNormal="100" workbookViewId="0">
      <selection activeCell="B115" sqref="B115"/>
    </sheetView>
  </sheetViews>
  <sheetFormatPr defaultRowHeight="15" x14ac:dyDescent="0.25"/>
  <cols>
    <col min="1" max="1" width="3.85546875" bestFit="1" customWidth="1"/>
    <col min="2" max="2" width="42" customWidth="1"/>
    <col min="3" max="3" width="9.5703125" customWidth="1"/>
    <col min="4" max="4" width="8.85546875" style="12" customWidth="1"/>
    <col min="5" max="5" width="8" style="12" customWidth="1"/>
    <col min="6" max="7" width="8.7109375" customWidth="1"/>
    <col min="8" max="8" width="9.7109375" customWidth="1"/>
  </cols>
  <sheetData>
    <row r="1" spans="1:10" ht="18" x14ac:dyDescent="0.25">
      <c r="B1" s="23" t="s">
        <v>181</v>
      </c>
      <c r="C1" s="23"/>
      <c r="D1" s="23"/>
      <c r="E1" s="23"/>
    </row>
    <row r="3" spans="1:10" ht="63" x14ac:dyDescent="0.25">
      <c r="A3" s="6" t="s">
        <v>0</v>
      </c>
      <c r="B3" s="1" t="s">
        <v>1</v>
      </c>
      <c r="C3" s="2" t="s">
        <v>2</v>
      </c>
      <c r="D3" s="2" t="s">
        <v>133</v>
      </c>
      <c r="E3" s="2" t="s">
        <v>84</v>
      </c>
      <c r="F3" s="2" t="s">
        <v>85</v>
      </c>
      <c r="G3" s="13" t="s">
        <v>129</v>
      </c>
      <c r="H3" s="13" t="s">
        <v>130</v>
      </c>
      <c r="I3" s="13" t="s">
        <v>131</v>
      </c>
      <c r="J3" s="13" t="s">
        <v>132</v>
      </c>
    </row>
    <row r="4" spans="1:10" ht="30" customHeight="1" x14ac:dyDescent="0.25">
      <c r="A4" s="4" t="s">
        <v>3</v>
      </c>
      <c r="B4" s="3" t="s">
        <v>4</v>
      </c>
      <c r="C4" s="4" t="s">
        <v>5</v>
      </c>
      <c r="D4" s="6">
        <f>Tabela1[[#This Row],[Ilość (I termin dostawy)]]+Tabela1[[#This Row],[Ilość (II termin dostawy)]]</f>
        <v>100</v>
      </c>
      <c r="E4" s="4">
        <v>0</v>
      </c>
      <c r="F4" s="4">
        <v>100</v>
      </c>
      <c r="G4" s="9"/>
      <c r="H4" s="9">
        <f>Tabela1[[#This Row],[Cena jednostkowa netto]]*Tabela1[[#This Row],[Starostwo ]]</f>
        <v>0</v>
      </c>
      <c r="I4" s="9">
        <f>Tabela1[[#This Row],[Wartość netto]]*23/100</f>
        <v>0</v>
      </c>
      <c r="J4" s="9">
        <f>Tabela1[[#This Row],[Starostwo ]]*Tabela1[[#This Row],[Cena jednostkowa netto]]+Tabela1[[#This Row],[Podatek VAT 23 %]]</f>
        <v>0</v>
      </c>
    </row>
    <row r="5" spans="1:10" ht="30" customHeight="1" x14ac:dyDescent="0.25">
      <c r="A5" s="4" t="s">
        <v>6</v>
      </c>
      <c r="B5" s="3" t="s">
        <v>82</v>
      </c>
      <c r="C5" s="4" t="s">
        <v>83</v>
      </c>
      <c r="D5" s="6">
        <f>Tabela1[[#This Row],[Ilość (I termin dostawy)]]+Tabela1[[#This Row],[Ilość (II termin dostawy)]]</f>
        <v>100</v>
      </c>
      <c r="E5" s="4">
        <v>0</v>
      </c>
      <c r="F5" s="4">
        <v>100</v>
      </c>
      <c r="G5" s="9"/>
      <c r="H5" s="9">
        <f>Tabela1[[#This Row],[Cena jednostkowa netto]]*Tabela1[[#This Row],[Starostwo ]]</f>
        <v>0</v>
      </c>
      <c r="I5" s="9">
        <f>Tabela1[[#This Row],[Wartość netto]]*23/100</f>
        <v>0</v>
      </c>
      <c r="J5" s="9">
        <f>Tabela1[[#This Row],[Starostwo ]]*Tabela1[[#This Row],[Cena jednostkowa netto]]+Tabela1[[#This Row],[Podatek VAT 23 %]]</f>
        <v>0</v>
      </c>
    </row>
    <row r="6" spans="1:10" ht="30" customHeight="1" x14ac:dyDescent="0.25">
      <c r="A6" s="4" t="s">
        <v>8</v>
      </c>
      <c r="B6" s="8" t="s">
        <v>139</v>
      </c>
      <c r="C6" s="18" t="s">
        <v>5</v>
      </c>
      <c r="D6" s="6">
        <f>Tabela1[[#This Row],[Ilość (I termin dostawy)]]+Tabela1[[#This Row],[Ilość (II termin dostawy)]]</f>
        <v>50</v>
      </c>
      <c r="E6" s="7">
        <v>50</v>
      </c>
      <c r="F6" s="7">
        <v>0</v>
      </c>
      <c r="G6" s="9"/>
      <c r="H6" s="17">
        <f>Tabela1[[#This Row],[Cena jednostkowa netto]]*Tabela1[[#This Row],[Starostwo ]]</f>
        <v>0</v>
      </c>
      <c r="I6" s="17">
        <f>Tabela1[[#This Row],[Wartość netto]]*23/100</f>
        <v>0</v>
      </c>
      <c r="J6" s="9">
        <f>Tabela1[[#This Row],[Starostwo ]]*Tabela1[[#This Row],[Cena jednostkowa netto]]+Tabela1[[#This Row],[Podatek VAT 23 %]]</f>
        <v>0</v>
      </c>
    </row>
    <row r="7" spans="1:10" ht="30" customHeight="1" x14ac:dyDescent="0.25">
      <c r="A7" s="4" t="s">
        <v>10</v>
      </c>
      <c r="B7" s="3" t="s">
        <v>7</v>
      </c>
      <c r="C7" s="4" t="s">
        <v>5</v>
      </c>
      <c r="D7" s="6">
        <f>Tabela1[[#This Row],[Ilość (I termin dostawy)]]+Tabela1[[#This Row],[Ilość (II termin dostawy)]]</f>
        <v>15</v>
      </c>
      <c r="E7" s="4">
        <v>15</v>
      </c>
      <c r="F7" s="4">
        <v>0</v>
      </c>
      <c r="G7" s="9"/>
      <c r="H7" s="9">
        <f>Tabela1[[#This Row],[Cena jednostkowa netto]]*Tabela1[[#This Row],[Starostwo ]]</f>
        <v>0</v>
      </c>
      <c r="I7" s="9">
        <f>Tabela1[[#This Row],[Wartość netto]]*23/100</f>
        <v>0</v>
      </c>
      <c r="J7" s="9">
        <f>Tabela1[[#This Row],[Starostwo ]]*Tabela1[[#This Row],[Cena jednostkowa netto]]+Tabela1[[#This Row],[Podatek VAT 23 %]]</f>
        <v>0</v>
      </c>
    </row>
    <row r="8" spans="1:10" ht="30" customHeight="1" x14ac:dyDescent="0.25">
      <c r="A8" s="4" t="s">
        <v>12</v>
      </c>
      <c r="B8" s="3" t="s">
        <v>9</v>
      </c>
      <c r="C8" s="4" t="s">
        <v>5</v>
      </c>
      <c r="D8" s="6">
        <f>Tabela1[[#This Row],[Ilość (I termin dostawy)]]+Tabela1[[#This Row],[Ilość (II termin dostawy)]]</f>
        <v>15</v>
      </c>
      <c r="E8" s="4">
        <v>15</v>
      </c>
      <c r="F8" s="4">
        <v>0</v>
      </c>
      <c r="G8" s="9"/>
      <c r="H8" s="9">
        <f>Tabela1[[#This Row],[Cena jednostkowa netto]]*Tabela1[[#This Row],[Starostwo ]]</f>
        <v>0</v>
      </c>
      <c r="I8" s="9">
        <f>Tabela1[[#This Row],[Wartość netto]]*23/100</f>
        <v>0</v>
      </c>
      <c r="J8" s="9">
        <f>Tabela1[[#This Row],[Starostwo ]]*Tabela1[[#This Row],[Cena jednostkowa netto]]+Tabela1[[#This Row],[Podatek VAT 23 %]]</f>
        <v>0</v>
      </c>
    </row>
    <row r="9" spans="1:10" ht="30" customHeight="1" x14ac:dyDescent="0.25">
      <c r="A9" s="4" t="s">
        <v>14</v>
      </c>
      <c r="B9" s="3" t="s">
        <v>11</v>
      </c>
      <c r="C9" s="4" t="s">
        <v>5</v>
      </c>
      <c r="D9" s="6">
        <f>Tabela1[[#This Row],[Ilość (I termin dostawy)]]+Tabela1[[#This Row],[Ilość (II termin dostawy)]]</f>
        <v>15</v>
      </c>
      <c r="E9" s="4">
        <v>15</v>
      </c>
      <c r="F9" s="4">
        <v>0</v>
      </c>
      <c r="G9" s="9"/>
      <c r="H9" s="9">
        <f>Tabela1[[#This Row],[Cena jednostkowa netto]]*Tabela1[[#This Row],[Starostwo ]]</f>
        <v>0</v>
      </c>
      <c r="I9" s="9">
        <f>Tabela1[[#This Row],[Wartość netto]]*23/100</f>
        <v>0</v>
      </c>
      <c r="J9" s="9">
        <f>Tabela1[[#This Row],[Starostwo ]]*Tabela1[[#This Row],[Cena jednostkowa netto]]+Tabela1[[#This Row],[Podatek VAT 23 %]]</f>
        <v>0</v>
      </c>
    </row>
    <row r="10" spans="1:10" ht="30" customHeight="1" x14ac:dyDescent="0.25">
      <c r="A10" s="4" t="s">
        <v>15</v>
      </c>
      <c r="B10" s="3" t="s">
        <v>13</v>
      </c>
      <c r="C10" s="4" t="s">
        <v>5</v>
      </c>
      <c r="D10" s="6">
        <f>Tabela1[[#This Row],[Ilość (I termin dostawy)]]+Tabela1[[#This Row],[Ilość (II termin dostawy)]]</f>
        <v>15</v>
      </c>
      <c r="E10" s="4">
        <v>15</v>
      </c>
      <c r="F10" s="4">
        <v>0</v>
      </c>
      <c r="G10" s="9"/>
      <c r="H10" s="9">
        <f>Tabela1[[#This Row],[Cena jednostkowa netto]]*Tabela1[[#This Row],[Starostwo ]]</f>
        <v>0</v>
      </c>
      <c r="I10" s="9">
        <f>Tabela1[[#This Row],[Wartość netto]]*23/100</f>
        <v>0</v>
      </c>
      <c r="J10" s="9">
        <f>Tabela1[[#This Row],[Starostwo ]]*Tabela1[[#This Row],[Cena jednostkowa netto]]+Tabela1[[#This Row],[Podatek VAT 23 %]]</f>
        <v>0</v>
      </c>
    </row>
    <row r="11" spans="1:10" ht="30" customHeight="1" x14ac:dyDescent="0.25">
      <c r="A11" s="4" t="s">
        <v>16</v>
      </c>
      <c r="B11" s="8" t="s">
        <v>140</v>
      </c>
      <c r="C11" s="9" t="s">
        <v>5</v>
      </c>
      <c r="D11" s="6">
        <f>Tabela1[[#This Row],[Ilość (I termin dostawy)]]+Tabela1[[#This Row],[Ilość (II termin dostawy)]]</f>
        <v>250</v>
      </c>
      <c r="E11" s="7">
        <v>150</v>
      </c>
      <c r="F11" s="7">
        <v>100</v>
      </c>
      <c r="G11" s="9"/>
      <c r="H11" s="9">
        <f>Tabela1[[#This Row],[Cena jednostkowa netto]]*Tabela1[[#This Row],[Starostwo ]]</f>
        <v>0</v>
      </c>
      <c r="I11" s="9">
        <f>Tabela1[[#This Row],[Wartość netto]]*23/100</f>
        <v>0</v>
      </c>
      <c r="J11" s="9">
        <f>Tabela1[[#This Row],[Starostwo ]]*Tabela1[[#This Row],[Cena jednostkowa netto]]+Tabela1[[#This Row],[Podatek VAT 23 %]]</f>
        <v>0</v>
      </c>
    </row>
    <row r="12" spans="1:10" ht="30" customHeight="1" x14ac:dyDescent="0.25">
      <c r="A12" s="4" t="s">
        <v>18</v>
      </c>
      <c r="B12" s="8" t="s">
        <v>141</v>
      </c>
      <c r="C12" s="9" t="s">
        <v>5</v>
      </c>
      <c r="D12" s="6">
        <f>Tabela1[[#This Row],[Ilość (I termin dostawy)]]+Tabela1[[#This Row],[Ilość (II termin dostawy)]]</f>
        <v>200</v>
      </c>
      <c r="E12" s="7">
        <v>100</v>
      </c>
      <c r="F12" s="7">
        <v>100</v>
      </c>
      <c r="G12" s="9"/>
      <c r="H12" s="9">
        <f>Tabela1[[#This Row],[Cena jednostkowa netto]]*Tabela1[[#This Row],[Starostwo ]]</f>
        <v>0</v>
      </c>
      <c r="I12" s="9">
        <f>Tabela1[[#This Row],[Wartość netto]]*23/100</f>
        <v>0</v>
      </c>
      <c r="J12" s="9">
        <f>Tabela1[[#This Row],[Starostwo ]]*Tabela1[[#This Row],[Cena jednostkowa netto]]+Tabela1[[#This Row],[Podatek VAT 23 %]]</f>
        <v>0</v>
      </c>
    </row>
    <row r="13" spans="1:10" ht="30" customHeight="1" x14ac:dyDescent="0.25">
      <c r="A13" s="4" t="s">
        <v>20</v>
      </c>
      <c r="B13" s="8" t="s">
        <v>142</v>
      </c>
      <c r="C13" s="18" t="s">
        <v>5</v>
      </c>
      <c r="D13" s="6">
        <f>Tabela1[[#This Row],[Ilość (I termin dostawy)]]+Tabela1[[#This Row],[Ilość (II termin dostawy)]]</f>
        <v>15</v>
      </c>
      <c r="E13" s="7">
        <v>15</v>
      </c>
      <c r="F13" s="7">
        <v>0</v>
      </c>
      <c r="G13" s="9"/>
      <c r="H13" s="17">
        <f>Tabela1[[#This Row],[Cena jednostkowa netto]]*Tabela1[[#This Row],[Starostwo ]]</f>
        <v>0</v>
      </c>
      <c r="I13" s="17">
        <f>Tabela1[[#This Row],[Wartość netto]]*23/100</f>
        <v>0</v>
      </c>
      <c r="J13" s="9">
        <f>Tabela1[[#This Row],[Starostwo ]]*Tabela1[[#This Row],[Cena jednostkowa netto]]+Tabela1[[#This Row],[Podatek VAT 23 %]]</f>
        <v>0</v>
      </c>
    </row>
    <row r="14" spans="1:10" ht="30" customHeight="1" x14ac:dyDescent="0.25">
      <c r="A14" s="4" t="s">
        <v>21</v>
      </c>
      <c r="B14" s="3" t="s">
        <v>87</v>
      </c>
      <c r="C14" s="4" t="s">
        <v>5</v>
      </c>
      <c r="D14" s="6">
        <f>Tabela1[[#This Row],[Ilość (I termin dostawy)]]+Tabela1[[#This Row],[Ilość (II termin dostawy)]]</f>
        <v>20</v>
      </c>
      <c r="E14" s="4">
        <v>20</v>
      </c>
      <c r="F14" s="4">
        <v>0</v>
      </c>
      <c r="G14" s="9"/>
      <c r="H14" s="9">
        <f>Tabela1[[#This Row],[Cena jednostkowa netto]]*Tabela1[[#This Row],[Starostwo ]]</f>
        <v>0</v>
      </c>
      <c r="I14" s="9">
        <f>Tabela1[[#This Row],[Wartość netto]]*23/100</f>
        <v>0</v>
      </c>
      <c r="J14" s="9">
        <f>Tabela1[[#This Row],[Starostwo ]]*Tabela1[[#This Row],[Cena jednostkowa netto]]+Tabela1[[#This Row],[Podatek VAT 23 %]]</f>
        <v>0</v>
      </c>
    </row>
    <row r="15" spans="1:10" ht="30" customHeight="1" x14ac:dyDescent="0.25">
      <c r="A15" s="4" t="s">
        <v>22</v>
      </c>
      <c r="B15" s="8" t="s">
        <v>88</v>
      </c>
      <c r="C15" s="4" t="s">
        <v>5</v>
      </c>
      <c r="D15" s="6">
        <f>Tabela1[[#This Row],[Ilość (I termin dostawy)]]+Tabela1[[#This Row],[Ilość (II termin dostawy)]]</f>
        <v>20</v>
      </c>
      <c r="E15" s="4">
        <v>20</v>
      </c>
      <c r="F15" s="4">
        <v>0</v>
      </c>
      <c r="G15" s="9"/>
      <c r="H15" s="9">
        <f>Tabela1[[#This Row],[Cena jednostkowa netto]]*Tabela1[[#This Row],[Starostwo ]]</f>
        <v>0</v>
      </c>
      <c r="I15" s="9">
        <f>Tabela1[[#This Row],[Wartość netto]]*23/100</f>
        <v>0</v>
      </c>
      <c r="J15" s="9">
        <f>Tabela1[[#This Row],[Starostwo ]]*Tabela1[[#This Row],[Cena jednostkowa netto]]+Tabela1[[#This Row],[Podatek VAT 23 %]]</f>
        <v>0</v>
      </c>
    </row>
    <row r="16" spans="1:10" ht="30" customHeight="1" x14ac:dyDescent="0.25">
      <c r="A16" s="4" t="s">
        <v>23</v>
      </c>
      <c r="B16" s="8" t="s">
        <v>86</v>
      </c>
      <c r="C16" s="9" t="s">
        <v>5</v>
      </c>
      <c r="D16" s="6">
        <f>Tabela1[[#This Row],[Ilość (I termin dostawy)]]+Tabela1[[#This Row],[Ilość (II termin dostawy)]]</f>
        <v>20</v>
      </c>
      <c r="E16" s="7">
        <v>20</v>
      </c>
      <c r="F16" s="7">
        <v>0</v>
      </c>
      <c r="G16" s="9"/>
      <c r="H16" s="9">
        <f>Tabela1[[#This Row],[Cena jednostkowa netto]]*Tabela1[[#This Row],[Starostwo ]]</f>
        <v>0</v>
      </c>
      <c r="I16" s="9">
        <f>Tabela1[[#This Row],[Wartość netto]]*23/100</f>
        <v>0</v>
      </c>
      <c r="J16" s="9">
        <f>Tabela1[[#This Row],[Starostwo ]]*Tabela1[[#This Row],[Cena jednostkowa netto]]+Tabela1[[#This Row],[Podatek VAT 23 %]]</f>
        <v>0</v>
      </c>
    </row>
    <row r="17" spans="1:10" ht="30" customHeight="1" x14ac:dyDescent="0.25">
      <c r="A17" s="4" t="s">
        <v>24</v>
      </c>
      <c r="B17" s="8" t="s">
        <v>89</v>
      </c>
      <c r="C17" s="9" t="s">
        <v>5</v>
      </c>
      <c r="D17" s="6">
        <f>Tabela1[[#This Row],[Ilość (I termin dostawy)]]+Tabela1[[#This Row],[Ilość (II termin dostawy)]]</f>
        <v>20</v>
      </c>
      <c r="E17" s="7">
        <v>20</v>
      </c>
      <c r="F17" s="7">
        <v>0</v>
      </c>
      <c r="G17" s="9"/>
      <c r="H17" s="9">
        <f>Tabela1[[#This Row],[Cena jednostkowa netto]]*Tabela1[[#This Row],[Starostwo ]]</f>
        <v>0</v>
      </c>
      <c r="I17" s="9">
        <f>Tabela1[[#This Row],[Wartość netto]]*23/100</f>
        <v>0</v>
      </c>
      <c r="J17" s="9">
        <f>Tabela1[[#This Row],[Starostwo ]]*Tabela1[[#This Row],[Cena jednostkowa netto]]+Tabela1[[#This Row],[Podatek VAT 23 %]]</f>
        <v>0</v>
      </c>
    </row>
    <row r="18" spans="1:10" ht="30" customHeight="1" x14ac:dyDescent="0.25">
      <c r="A18" s="4" t="s">
        <v>26</v>
      </c>
      <c r="B18" s="3" t="s">
        <v>17</v>
      </c>
      <c r="C18" s="4" t="s">
        <v>5</v>
      </c>
      <c r="D18" s="6">
        <f>Tabela1[[#This Row],[Ilość (I termin dostawy)]]+Tabela1[[#This Row],[Ilość (II termin dostawy)]]</f>
        <v>3</v>
      </c>
      <c r="E18" s="4">
        <v>3</v>
      </c>
      <c r="F18" s="4">
        <v>0</v>
      </c>
      <c r="G18" s="9"/>
      <c r="H18" s="9">
        <f>Tabela1[[#This Row],[Cena jednostkowa netto]]*Tabela1[[#This Row],[Starostwo ]]</f>
        <v>0</v>
      </c>
      <c r="I18" s="9">
        <f>Tabela1[[#This Row],[Wartość netto]]*23/100</f>
        <v>0</v>
      </c>
      <c r="J18" s="9">
        <f>Tabela1[[#This Row],[Starostwo ]]*Tabela1[[#This Row],[Cena jednostkowa netto]]+Tabela1[[#This Row],[Podatek VAT 23 %]]</f>
        <v>0</v>
      </c>
    </row>
    <row r="19" spans="1:10" ht="30" customHeight="1" x14ac:dyDescent="0.25">
      <c r="A19" s="4" t="s">
        <v>28</v>
      </c>
      <c r="B19" s="8" t="s">
        <v>143</v>
      </c>
      <c r="C19" s="18" t="s">
        <v>5</v>
      </c>
      <c r="D19" s="6">
        <f>Tabela1[[#This Row],[Ilość (I termin dostawy)]]+Tabela1[[#This Row],[Ilość (II termin dostawy)]]</f>
        <v>1</v>
      </c>
      <c r="E19" s="7">
        <v>1</v>
      </c>
      <c r="F19" s="7">
        <v>0</v>
      </c>
      <c r="G19" s="9"/>
      <c r="H19" s="17">
        <f>Tabela1[[#This Row],[Cena jednostkowa netto]]*Tabela1[[#This Row],[Starostwo ]]</f>
        <v>0</v>
      </c>
      <c r="I19" s="17">
        <f>Tabela1[[#This Row],[Wartość netto]]*23/100</f>
        <v>0</v>
      </c>
      <c r="J19" s="9">
        <f>Tabela1[[#This Row],[Starostwo ]]*Tabela1[[#This Row],[Cena jednostkowa netto]]+Tabela1[[#This Row],[Podatek VAT 23 %]]</f>
        <v>0</v>
      </c>
    </row>
    <row r="20" spans="1:10" ht="30" customHeight="1" x14ac:dyDescent="0.25">
      <c r="A20" s="4" t="s">
        <v>30</v>
      </c>
      <c r="B20" s="8" t="s">
        <v>144</v>
      </c>
      <c r="C20" s="9" t="s">
        <v>5</v>
      </c>
      <c r="D20" s="6">
        <f>Tabela1[[#This Row],[Ilość (I termin dostawy)]]+Tabela1[[#This Row],[Ilość (II termin dostawy)]]</f>
        <v>5</v>
      </c>
      <c r="E20" s="7">
        <v>5</v>
      </c>
      <c r="F20" s="7">
        <v>0</v>
      </c>
      <c r="G20" s="9"/>
      <c r="H20" s="9">
        <f>Tabela1[[#This Row],[Cena jednostkowa netto]]*Tabela1[[#This Row],[Starostwo ]]</f>
        <v>0</v>
      </c>
      <c r="I20" s="9">
        <f>Tabela1[[#This Row],[Wartość netto]]*23/100</f>
        <v>0</v>
      </c>
      <c r="J20" s="9">
        <f>Tabela1[[#This Row],[Starostwo ]]*Tabela1[[#This Row],[Cena jednostkowa netto]]+Tabela1[[#This Row],[Podatek VAT 23 %]]</f>
        <v>0</v>
      </c>
    </row>
    <row r="21" spans="1:10" ht="30" customHeight="1" x14ac:dyDescent="0.25">
      <c r="A21" s="4" t="s">
        <v>32</v>
      </c>
      <c r="B21" s="8" t="s">
        <v>145</v>
      </c>
      <c r="C21" s="18" t="s">
        <v>19</v>
      </c>
      <c r="D21" s="6">
        <f>Tabela1[[#This Row],[Ilość (I termin dostawy)]]+Tabela1[[#This Row],[Ilość (II termin dostawy)]]</f>
        <v>1</v>
      </c>
      <c r="E21" s="7">
        <v>1</v>
      </c>
      <c r="F21" s="7">
        <v>0</v>
      </c>
      <c r="G21" s="9"/>
      <c r="H21" s="17">
        <f>Tabela1[[#This Row],[Cena jednostkowa netto]]*Tabela1[[#This Row],[Starostwo ]]</f>
        <v>0</v>
      </c>
      <c r="I21" s="17">
        <f>Tabela1[[#This Row],[Wartość netto]]*23/100</f>
        <v>0</v>
      </c>
      <c r="J21" s="9">
        <f>Tabela1[[#This Row],[Starostwo ]]*Tabela1[[#This Row],[Cena jednostkowa netto]]+Tabela1[[#This Row],[Podatek VAT 23 %]]</f>
        <v>0</v>
      </c>
    </row>
    <row r="22" spans="1:10" ht="30" customHeight="1" x14ac:dyDescent="0.25">
      <c r="A22" s="4" t="s">
        <v>33</v>
      </c>
      <c r="B22" s="3" t="s">
        <v>110</v>
      </c>
      <c r="C22" s="9" t="s">
        <v>5</v>
      </c>
      <c r="D22" s="6">
        <f>Tabela1[[#This Row],[Ilość (I termin dostawy)]]+Tabela1[[#This Row],[Ilość (II termin dostawy)]]</f>
        <v>5</v>
      </c>
      <c r="E22" s="5">
        <v>5</v>
      </c>
      <c r="F22" s="5">
        <v>0</v>
      </c>
      <c r="G22" s="9"/>
      <c r="H22" s="9">
        <f>Tabela1[[#This Row],[Cena jednostkowa netto]]*Tabela1[[#This Row],[Starostwo ]]</f>
        <v>0</v>
      </c>
      <c r="I22" s="9">
        <f>Tabela1[[#This Row],[Wartość netto]]*23/100</f>
        <v>0</v>
      </c>
      <c r="J22" s="9">
        <f>Tabela1[[#This Row],[Starostwo ]]*Tabela1[[#This Row],[Cena jednostkowa netto]]+Tabela1[[#This Row],[Podatek VAT 23 %]]</f>
        <v>0</v>
      </c>
    </row>
    <row r="23" spans="1:10" ht="30" customHeight="1" x14ac:dyDescent="0.25">
      <c r="A23" s="4" t="s">
        <v>34</v>
      </c>
      <c r="B23" s="3" t="s">
        <v>109</v>
      </c>
      <c r="C23" s="4" t="s">
        <v>19</v>
      </c>
      <c r="D23" s="6">
        <f>Tabela1[[#This Row],[Ilość (I termin dostawy)]]+Tabela1[[#This Row],[Ilość (II termin dostawy)]]</f>
        <v>4</v>
      </c>
      <c r="E23" s="5">
        <v>4</v>
      </c>
      <c r="F23" s="5">
        <v>0</v>
      </c>
      <c r="G23" s="9"/>
      <c r="H23" s="9">
        <f>Tabela1[[#This Row],[Cena jednostkowa netto]]*Tabela1[[#This Row],[Starostwo ]]</f>
        <v>0</v>
      </c>
      <c r="I23" s="9">
        <f>Tabela1[[#This Row],[Wartość netto]]*23/100</f>
        <v>0</v>
      </c>
      <c r="J23" s="9">
        <f>Tabela1[[#This Row],[Starostwo ]]*Tabela1[[#This Row],[Cena jednostkowa netto]]+Tabela1[[#This Row],[Podatek VAT 23 %]]</f>
        <v>0</v>
      </c>
    </row>
    <row r="24" spans="1:10" ht="30" customHeight="1" x14ac:dyDescent="0.25">
      <c r="A24" s="4" t="s">
        <v>36</v>
      </c>
      <c r="B24" s="3" t="s">
        <v>146</v>
      </c>
      <c r="C24" s="4" t="s">
        <v>5</v>
      </c>
      <c r="D24" s="6">
        <f>Tabela1[[#This Row],[Ilość (I termin dostawy)]]+Tabela1[[#This Row],[Ilość (II termin dostawy)]]</f>
        <v>5</v>
      </c>
      <c r="E24" s="4">
        <v>5</v>
      </c>
      <c r="F24" s="4">
        <v>0</v>
      </c>
      <c r="G24" s="9"/>
      <c r="H24" s="9">
        <f>Tabela1[[#This Row],[Cena jednostkowa netto]]*Tabela1[[#This Row],[Starostwo ]]</f>
        <v>0</v>
      </c>
      <c r="I24" s="9">
        <f>Tabela1[[#This Row],[Wartość netto]]*23/100</f>
        <v>0</v>
      </c>
      <c r="J24" s="9">
        <f>Tabela1[[#This Row],[Starostwo ]]*Tabela1[[#This Row],[Cena jednostkowa netto]]+Tabela1[[#This Row],[Podatek VAT 23 %]]</f>
        <v>0</v>
      </c>
    </row>
    <row r="25" spans="1:10" ht="30" customHeight="1" x14ac:dyDescent="0.25">
      <c r="A25" s="4" t="s">
        <v>38</v>
      </c>
      <c r="B25" s="10" t="s">
        <v>147</v>
      </c>
      <c r="C25" s="4" t="s">
        <v>5</v>
      </c>
      <c r="D25" s="6">
        <f>Tabela1[[#This Row],[Ilość (I termin dostawy)]]+Tabela1[[#This Row],[Ilość (II termin dostawy)]]</f>
        <v>500</v>
      </c>
      <c r="E25" s="4">
        <v>300</v>
      </c>
      <c r="F25" s="4">
        <v>200</v>
      </c>
      <c r="G25" s="9"/>
      <c r="H25" s="9">
        <f>Tabela1[[#This Row],[Cena jednostkowa netto]]*Tabela1[[#This Row],[Starostwo ]]</f>
        <v>0</v>
      </c>
      <c r="I25" s="9">
        <f>Tabela1[[#This Row],[Wartość netto]]*23/100</f>
        <v>0</v>
      </c>
      <c r="J25" s="9">
        <f>Tabela1[[#This Row],[Starostwo ]]*Tabela1[[#This Row],[Cena jednostkowa netto]]+Tabela1[[#This Row],[Podatek VAT 23 %]]</f>
        <v>0</v>
      </c>
    </row>
    <row r="26" spans="1:10" ht="30" customHeight="1" x14ac:dyDescent="0.25">
      <c r="A26" s="4" t="s">
        <v>40</v>
      </c>
      <c r="B26" s="3" t="s">
        <v>148</v>
      </c>
      <c r="C26" s="4" t="s">
        <v>5</v>
      </c>
      <c r="D26" s="6">
        <f>Tabela1[[#This Row],[Ilość (I termin dostawy)]]+Tabela1[[#This Row],[Ilość (II termin dostawy)]]</f>
        <v>60</v>
      </c>
      <c r="E26" s="4">
        <v>30</v>
      </c>
      <c r="F26" s="4">
        <v>30</v>
      </c>
      <c r="G26" s="9"/>
      <c r="H26" s="9">
        <f>Tabela1[[#This Row],[Cena jednostkowa netto]]*Tabela1[[#This Row],[Starostwo ]]</f>
        <v>0</v>
      </c>
      <c r="I26" s="9">
        <f>Tabela1[[#This Row],[Wartość netto]]*23/100</f>
        <v>0</v>
      </c>
      <c r="J26" s="9">
        <f>Tabela1[[#This Row],[Starostwo ]]*Tabela1[[#This Row],[Cena jednostkowa netto]]+Tabela1[[#This Row],[Podatek VAT 23 %]]</f>
        <v>0</v>
      </c>
    </row>
    <row r="27" spans="1:10" ht="30" customHeight="1" x14ac:dyDescent="0.25">
      <c r="A27" s="4" t="s">
        <v>41</v>
      </c>
      <c r="B27" s="3" t="s">
        <v>25</v>
      </c>
      <c r="C27" s="4" t="s">
        <v>5</v>
      </c>
      <c r="D27" s="6">
        <f>Tabela1[[#This Row],[Ilość (I termin dostawy)]]+Tabela1[[#This Row],[Ilość (II termin dostawy)]]</f>
        <v>500</v>
      </c>
      <c r="E27" s="4">
        <v>0</v>
      </c>
      <c r="F27" s="4">
        <v>500</v>
      </c>
      <c r="G27" s="9"/>
      <c r="H27" s="9">
        <f>Tabela1[[#This Row],[Cena jednostkowa netto]]*Tabela1[[#This Row],[Starostwo ]]</f>
        <v>0</v>
      </c>
      <c r="I27" s="9">
        <f>Tabela1[[#This Row],[Wartość netto]]*23/100</f>
        <v>0</v>
      </c>
      <c r="J27" s="9">
        <f>Tabela1[[#This Row],[Starostwo ]]*Tabela1[[#This Row],[Cena jednostkowa netto]]+Tabela1[[#This Row],[Podatek VAT 23 %]]</f>
        <v>0</v>
      </c>
    </row>
    <row r="28" spans="1:10" ht="30" customHeight="1" x14ac:dyDescent="0.25">
      <c r="A28" s="4" t="s">
        <v>43</v>
      </c>
      <c r="B28" s="3" t="s">
        <v>27</v>
      </c>
      <c r="C28" s="4" t="s">
        <v>5</v>
      </c>
      <c r="D28" s="6">
        <f>Tabela1[[#This Row],[Ilość (I termin dostawy)]]+Tabela1[[#This Row],[Ilość (II termin dostawy)]]</f>
        <v>500</v>
      </c>
      <c r="E28" s="4">
        <v>0</v>
      </c>
      <c r="F28" s="4">
        <v>500</v>
      </c>
      <c r="G28" s="9"/>
      <c r="H28" s="9">
        <f>Tabela1[[#This Row],[Cena jednostkowa netto]]*Tabela1[[#This Row],[Starostwo ]]</f>
        <v>0</v>
      </c>
      <c r="I28" s="9">
        <f>Tabela1[[#This Row],[Wartość netto]]*23/100</f>
        <v>0</v>
      </c>
      <c r="J28" s="9">
        <f>Tabela1[[#This Row],[Starostwo ]]*Tabela1[[#This Row],[Cena jednostkowa netto]]+Tabela1[[#This Row],[Podatek VAT 23 %]]</f>
        <v>0</v>
      </c>
    </row>
    <row r="29" spans="1:10" ht="30" customHeight="1" x14ac:dyDescent="0.25">
      <c r="A29" s="4" t="s">
        <v>44</v>
      </c>
      <c r="B29" s="3" t="s">
        <v>29</v>
      </c>
      <c r="C29" s="4" t="s">
        <v>5</v>
      </c>
      <c r="D29" s="6">
        <f>Tabela1[[#This Row],[Ilość (I termin dostawy)]]+Tabela1[[#This Row],[Ilość (II termin dostawy)]]</f>
        <v>1000</v>
      </c>
      <c r="E29" s="4">
        <v>0</v>
      </c>
      <c r="F29" s="4">
        <v>1000</v>
      </c>
      <c r="G29" s="9"/>
      <c r="H29" s="9">
        <f>Tabela1[[#This Row],[Cena jednostkowa netto]]*Tabela1[[#This Row],[Starostwo ]]</f>
        <v>0</v>
      </c>
      <c r="I29" s="9">
        <f>Tabela1[[#This Row],[Wartość netto]]*23/100</f>
        <v>0</v>
      </c>
      <c r="J29" s="9">
        <f>Tabela1[[#This Row],[Starostwo ]]*Tabela1[[#This Row],[Cena jednostkowa netto]]+Tabela1[[#This Row],[Podatek VAT 23 %]]</f>
        <v>0</v>
      </c>
    </row>
    <row r="30" spans="1:10" ht="30" customHeight="1" x14ac:dyDescent="0.25">
      <c r="A30" s="4" t="s">
        <v>45</v>
      </c>
      <c r="B30" s="3" t="s">
        <v>31</v>
      </c>
      <c r="C30" s="4" t="s">
        <v>5</v>
      </c>
      <c r="D30" s="6">
        <f>Tabela1[[#This Row],[Ilość (I termin dostawy)]]+Tabela1[[#This Row],[Ilość (II termin dostawy)]]</f>
        <v>1000</v>
      </c>
      <c r="E30" s="4">
        <v>0</v>
      </c>
      <c r="F30" s="4">
        <v>1000</v>
      </c>
      <c r="G30" s="9"/>
      <c r="H30" s="9">
        <f>Tabela1[[#This Row],[Cena jednostkowa netto]]*Tabela1[[#This Row],[Starostwo ]]</f>
        <v>0</v>
      </c>
      <c r="I30" s="9">
        <f>Tabela1[[#This Row],[Wartość netto]]*23/100</f>
        <v>0</v>
      </c>
      <c r="J30" s="9">
        <f>Tabela1[[#This Row],[Starostwo ]]*Tabela1[[#This Row],[Cena jednostkowa netto]]+Tabela1[[#This Row],[Podatek VAT 23 %]]</f>
        <v>0</v>
      </c>
    </row>
    <row r="31" spans="1:10" ht="30" customHeight="1" x14ac:dyDescent="0.25">
      <c r="A31" s="4" t="s">
        <v>46</v>
      </c>
      <c r="B31" s="3" t="s">
        <v>35</v>
      </c>
      <c r="C31" s="4" t="s">
        <v>5</v>
      </c>
      <c r="D31" s="6">
        <f>Tabela1[[#This Row],[Ilość (I termin dostawy)]]+Tabela1[[#This Row],[Ilość (II termin dostawy)]]</f>
        <v>5000</v>
      </c>
      <c r="E31" s="4">
        <v>0</v>
      </c>
      <c r="F31" s="4">
        <v>5000</v>
      </c>
      <c r="G31" s="9"/>
      <c r="H31" s="9">
        <f>Tabela1[[#This Row],[Cena jednostkowa netto]]*Tabela1[[#This Row],[Starostwo ]]</f>
        <v>0</v>
      </c>
      <c r="I31" s="9">
        <f>Tabela1[[#This Row],[Wartość netto]]*23/100</f>
        <v>0</v>
      </c>
      <c r="J31" s="9">
        <f>Tabela1[[#This Row],[Starostwo ]]*Tabela1[[#This Row],[Cena jednostkowa netto]]+Tabela1[[#This Row],[Podatek VAT 23 %]]</f>
        <v>0</v>
      </c>
    </row>
    <row r="32" spans="1:10" ht="30" customHeight="1" x14ac:dyDescent="0.25">
      <c r="A32" s="4" t="s">
        <v>48</v>
      </c>
      <c r="B32" s="3" t="s">
        <v>37</v>
      </c>
      <c r="C32" s="4" t="s">
        <v>5</v>
      </c>
      <c r="D32" s="6">
        <f>Tabela1[[#This Row],[Ilość (I termin dostawy)]]+Tabela1[[#This Row],[Ilość (II termin dostawy)]]</f>
        <v>5000</v>
      </c>
      <c r="E32" s="4">
        <v>0</v>
      </c>
      <c r="F32" s="4">
        <v>5000</v>
      </c>
      <c r="G32" s="9"/>
      <c r="H32" s="9">
        <f>Tabela1[[#This Row],[Cena jednostkowa netto]]*Tabela1[[#This Row],[Starostwo ]]</f>
        <v>0</v>
      </c>
      <c r="I32" s="9">
        <f>Tabela1[[#This Row],[Wartość netto]]*23/100</f>
        <v>0</v>
      </c>
      <c r="J32" s="9">
        <f>Tabela1[[#This Row],[Starostwo ]]*Tabela1[[#This Row],[Cena jednostkowa netto]]+Tabela1[[#This Row],[Podatek VAT 23 %]]</f>
        <v>0</v>
      </c>
    </row>
    <row r="33" spans="1:10" ht="30" customHeight="1" x14ac:dyDescent="0.25">
      <c r="A33" s="4" t="s">
        <v>49</v>
      </c>
      <c r="B33" s="3" t="s">
        <v>39</v>
      </c>
      <c r="C33" s="4" t="s">
        <v>5</v>
      </c>
      <c r="D33" s="6">
        <f>Tabela1[[#This Row],[Ilość (I termin dostawy)]]+Tabela1[[#This Row],[Ilość (II termin dostawy)]]</f>
        <v>50</v>
      </c>
      <c r="E33" s="4">
        <v>0</v>
      </c>
      <c r="F33" s="4">
        <v>50</v>
      </c>
      <c r="G33" s="9"/>
      <c r="H33" s="9">
        <f>Tabela1[[#This Row],[Cena jednostkowa netto]]*Tabela1[[#This Row],[Starostwo ]]</f>
        <v>0</v>
      </c>
      <c r="I33" s="9">
        <f>Tabela1[[#This Row],[Wartość netto]]*23/100</f>
        <v>0</v>
      </c>
      <c r="J33" s="9">
        <f>Tabela1[[#This Row],[Starostwo ]]*Tabela1[[#This Row],[Cena jednostkowa netto]]+Tabela1[[#This Row],[Podatek VAT 23 %]]</f>
        <v>0</v>
      </c>
    </row>
    <row r="34" spans="1:10" ht="30" customHeight="1" x14ac:dyDescent="0.25">
      <c r="A34" s="4" t="s">
        <v>51</v>
      </c>
      <c r="B34" s="3" t="s">
        <v>149</v>
      </c>
      <c r="C34" s="4" t="s">
        <v>5</v>
      </c>
      <c r="D34" s="6">
        <f>Tabela1[[#This Row],[Ilość (I termin dostawy)]]+Tabela1[[#This Row],[Ilość (II termin dostawy)]]</f>
        <v>50</v>
      </c>
      <c r="E34" s="4">
        <v>0</v>
      </c>
      <c r="F34" s="4">
        <v>50</v>
      </c>
      <c r="G34" s="9"/>
      <c r="H34" s="9">
        <f>Tabela1[[#This Row],[Cena jednostkowa netto]]*Tabela1[[#This Row],[Starostwo ]]</f>
        <v>0</v>
      </c>
      <c r="I34" s="9">
        <f>Tabela1[[#This Row],[Wartość netto]]*23/100</f>
        <v>0</v>
      </c>
      <c r="J34" s="9">
        <f>Tabela1[[#This Row],[Starostwo ]]*Tabela1[[#This Row],[Cena jednostkowa netto]]+Tabela1[[#This Row],[Podatek VAT 23 %]]</f>
        <v>0</v>
      </c>
    </row>
    <row r="35" spans="1:10" ht="30" customHeight="1" x14ac:dyDescent="0.25">
      <c r="A35" s="4" t="s">
        <v>53</v>
      </c>
      <c r="B35" s="3" t="s">
        <v>94</v>
      </c>
      <c r="C35" s="4" t="s">
        <v>5</v>
      </c>
      <c r="D35" s="6">
        <f>Tabela1[[#This Row],[Ilość (I termin dostawy)]]+Tabela1[[#This Row],[Ilość (II termin dostawy)]]</f>
        <v>20</v>
      </c>
      <c r="E35" s="5">
        <v>10</v>
      </c>
      <c r="F35" s="5">
        <v>10</v>
      </c>
      <c r="G35" s="9"/>
      <c r="H35" s="9">
        <f>Tabela1[[#This Row],[Cena jednostkowa netto]]*Tabela1[[#This Row],[Starostwo ]]</f>
        <v>0</v>
      </c>
      <c r="I35" s="9">
        <f>Tabela1[[#This Row],[Wartość netto]]*23/100</f>
        <v>0</v>
      </c>
      <c r="J35" s="9">
        <f>Tabela1[[#This Row],[Starostwo ]]*Tabela1[[#This Row],[Cena jednostkowa netto]]+Tabela1[[#This Row],[Podatek VAT 23 %]]</f>
        <v>0</v>
      </c>
    </row>
    <row r="36" spans="1:10" ht="30" customHeight="1" x14ac:dyDescent="0.25">
      <c r="A36" s="4" t="s">
        <v>54</v>
      </c>
      <c r="B36" s="3" t="s">
        <v>42</v>
      </c>
      <c r="C36" s="4" t="s">
        <v>5</v>
      </c>
      <c r="D36" s="6">
        <f>Tabela1[[#This Row],[Ilość (I termin dostawy)]]+Tabela1[[#This Row],[Ilość (II termin dostawy)]]</f>
        <v>30</v>
      </c>
      <c r="E36" s="4">
        <v>15</v>
      </c>
      <c r="F36" s="4">
        <v>15</v>
      </c>
      <c r="G36" s="9"/>
      <c r="H36" s="9">
        <f>Tabela1[[#This Row],[Cena jednostkowa netto]]*Tabela1[[#This Row],[Starostwo ]]</f>
        <v>0</v>
      </c>
      <c r="I36" s="9">
        <f>Tabela1[[#This Row],[Wartość netto]]*23/100</f>
        <v>0</v>
      </c>
      <c r="J36" s="9">
        <f>Tabela1[[#This Row],[Starostwo ]]*Tabela1[[#This Row],[Cena jednostkowa netto]]+Tabela1[[#This Row],[Podatek VAT 23 %]]</f>
        <v>0</v>
      </c>
    </row>
    <row r="37" spans="1:10" ht="30" customHeight="1" x14ac:dyDescent="0.25">
      <c r="A37" s="4" t="s">
        <v>55</v>
      </c>
      <c r="B37" s="8" t="s">
        <v>206</v>
      </c>
      <c r="C37" s="9" t="s">
        <v>5</v>
      </c>
      <c r="D37" s="6">
        <f>Tabela1[[#This Row],[Ilość (I termin dostawy)]]+Tabela1[[#This Row],[Ilość (II termin dostawy)]]</f>
        <v>250</v>
      </c>
      <c r="E37" s="7">
        <v>250</v>
      </c>
      <c r="F37" s="7">
        <v>0</v>
      </c>
      <c r="G37" s="9"/>
      <c r="H37" s="9">
        <f>Tabela1[[#This Row],[Cena jednostkowa netto]]*Tabela1[[#This Row],[Starostwo ]]</f>
        <v>0</v>
      </c>
      <c r="I37" s="9">
        <f>Tabela1[[#This Row],[Wartość netto]]*23/100</f>
        <v>0</v>
      </c>
      <c r="J37" s="9">
        <f>Tabela1[[#This Row],[Starostwo ]]*Tabela1[[#This Row],[Cena jednostkowa netto]]+Tabela1[[#This Row],[Podatek VAT 23 %]]</f>
        <v>0</v>
      </c>
    </row>
    <row r="38" spans="1:10" ht="30" customHeight="1" x14ac:dyDescent="0.25">
      <c r="A38" s="4" t="s">
        <v>56</v>
      </c>
      <c r="B38" s="3" t="s">
        <v>192</v>
      </c>
      <c r="C38" s="4" t="s">
        <v>81</v>
      </c>
      <c r="D38" s="6">
        <f>Tabela1[[#This Row],[Ilość (I termin dostawy)]]+Tabela1[[#This Row],[Ilość (II termin dostawy)]]</f>
        <v>30</v>
      </c>
      <c r="E38" s="4">
        <v>20</v>
      </c>
      <c r="F38" s="4">
        <v>10</v>
      </c>
      <c r="G38" s="9"/>
      <c r="H38" s="9">
        <f>Tabela1[[#This Row],[Cena jednostkowa netto]]*Tabela1[[#This Row],[Starostwo ]]</f>
        <v>0</v>
      </c>
      <c r="I38" s="9">
        <f>Tabela1[[#This Row],[Wartość netto]]*23/100</f>
        <v>0</v>
      </c>
      <c r="J38" s="9">
        <f>Tabela1[[#This Row],[Starostwo ]]*Tabela1[[#This Row],[Cena jednostkowa netto]]+Tabela1[[#This Row],[Podatek VAT 23 %]]</f>
        <v>0</v>
      </c>
    </row>
    <row r="39" spans="1:10" ht="30" customHeight="1" x14ac:dyDescent="0.25">
      <c r="A39" s="4" t="s">
        <v>58</v>
      </c>
      <c r="B39" s="8" t="s">
        <v>150</v>
      </c>
      <c r="C39" s="18" t="s">
        <v>5</v>
      </c>
      <c r="D39" s="6">
        <f>Tabela1[[#This Row],[Ilość (I termin dostawy)]]+Tabela1[[#This Row],[Ilość (II termin dostawy)]]</f>
        <v>30</v>
      </c>
      <c r="E39" s="7">
        <v>30</v>
      </c>
      <c r="F39" s="7">
        <v>0</v>
      </c>
      <c r="G39" s="9"/>
      <c r="H39" s="17">
        <f>Tabela1[[#This Row],[Cena jednostkowa netto]]*Tabela1[[#This Row],[Starostwo ]]</f>
        <v>0</v>
      </c>
      <c r="I39" s="17">
        <f>Tabela1[[#This Row],[Wartość netto]]*23/100</f>
        <v>0</v>
      </c>
      <c r="J39" s="9">
        <f>Tabela1[[#This Row],[Starostwo ]]*Tabela1[[#This Row],[Cena jednostkowa netto]]+Tabela1[[#This Row],[Podatek VAT 23 %]]</f>
        <v>0</v>
      </c>
    </row>
    <row r="40" spans="1:10" ht="30" customHeight="1" x14ac:dyDescent="0.25">
      <c r="A40" s="4" t="s">
        <v>59</v>
      </c>
      <c r="B40" s="3" t="s">
        <v>151</v>
      </c>
      <c r="C40" s="4" t="s">
        <v>5</v>
      </c>
      <c r="D40" s="6">
        <f>Tabela1[[#This Row],[Ilość (I termin dostawy)]]+Tabela1[[#This Row],[Ilość (II termin dostawy)]]</f>
        <v>5</v>
      </c>
      <c r="E40" s="4">
        <v>5</v>
      </c>
      <c r="F40" s="4">
        <v>0</v>
      </c>
      <c r="G40" s="9"/>
      <c r="H40" s="9">
        <f>Tabela1[[#This Row],[Cena jednostkowa netto]]*Tabela1[[#This Row],[Starostwo ]]</f>
        <v>0</v>
      </c>
      <c r="I40" s="9">
        <f>Tabela1[[#This Row],[Wartość netto]]*23/100</f>
        <v>0</v>
      </c>
      <c r="J40" s="9">
        <f>Tabela1[[#This Row],[Starostwo ]]*Tabela1[[#This Row],[Cena jednostkowa netto]]+Tabela1[[#This Row],[Podatek VAT 23 %]]</f>
        <v>0</v>
      </c>
    </row>
    <row r="41" spans="1:10" ht="30" customHeight="1" x14ac:dyDescent="0.25">
      <c r="A41" s="4" t="s">
        <v>61</v>
      </c>
      <c r="B41" s="3" t="s">
        <v>152</v>
      </c>
      <c r="C41" s="4" t="s">
        <v>5</v>
      </c>
      <c r="D41" s="6">
        <f>Tabela1[[#This Row],[Ilość (I termin dostawy)]]+Tabela1[[#This Row],[Ilość (II termin dostawy)]]</f>
        <v>10</v>
      </c>
      <c r="E41" s="5">
        <v>10</v>
      </c>
      <c r="F41" s="5">
        <v>0</v>
      </c>
      <c r="G41" s="9"/>
      <c r="H41" s="9">
        <f>Tabela1[[#This Row],[Cena jednostkowa netto]]*Tabela1[[#This Row],[Starostwo ]]</f>
        <v>0</v>
      </c>
      <c r="I41" s="9">
        <f>Tabela1[[#This Row],[Wartość netto]]*23/100</f>
        <v>0</v>
      </c>
      <c r="J41" s="9">
        <f>Tabela1[[#This Row],[Starostwo ]]*Tabela1[[#This Row],[Cena jednostkowa netto]]+Tabela1[[#This Row],[Podatek VAT 23 %]]</f>
        <v>0</v>
      </c>
    </row>
    <row r="42" spans="1:10" ht="30" customHeight="1" x14ac:dyDescent="0.25">
      <c r="A42" s="4" t="s">
        <v>62</v>
      </c>
      <c r="B42" s="3" t="s">
        <v>47</v>
      </c>
      <c r="C42" s="4" t="s">
        <v>5</v>
      </c>
      <c r="D42" s="6">
        <f>Tabela1[[#This Row],[Ilość (I termin dostawy)]]+Tabela1[[#This Row],[Ilość (II termin dostawy)]]</f>
        <v>5</v>
      </c>
      <c r="E42" s="4">
        <v>5</v>
      </c>
      <c r="F42" s="4">
        <v>0</v>
      </c>
      <c r="G42" s="9"/>
      <c r="H42" s="9">
        <f>Tabela1[[#This Row],[Cena jednostkowa netto]]*Tabela1[[#This Row],[Starostwo ]]</f>
        <v>0</v>
      </c>
      <c r="I42" s="9">
        <f>Tabela1[[#This Row],[Wartość netto]]*23/100</f>
        <v>0</v>
      </c>
      <c r="J42" s="9">
        <f>Tabela1[[#This Row],[Starostwo ]]*Tabela1[[#This Row],[Cena jednostkowa netto]]+Tabela1[[#This Row],[Podatek VAT 23 %]]</f>
        <v>0</v>
      </c>
    </row>
    <row r="43" spans="1:10" ht="30" customHeight="1" x14ac:dyDescent="0.25">
      <c r="A43" s="4" t="s">
        <v>63</v>
      </c>
      <c r="B43" s="3" t="s">
        <v>127</v>
      </c>
      <c r="C43" s="4" t="s">
        <v>5</v>
      </c>
      <c r="D43" s="6">
        <f>Tabela1[[#This Row],[Ilość (I termin dostawy)]]+Tabela1[[#This Row],[Ilość (II termin dostawy)]]</f>
        <v>600</v>
      </c>
      <c r="E43" s="4">
        <v>300</v>
      </c>
      <c r="F43" s="4">
        <v>300</v>
      </c>
      <c r="G43" s="9"/>
      <c r="H43" s="9">
        <f>Tabela1[[#This Row],[Cena jednostkowa netto]]*Tabela1[[#This Row],[Starostwo ]]</f>
        <v>0</v>
      </c>
      <c r="I43" s="9">
        <f>Tabela1[[#This Row],[Wartość netto]]*23/100</f>
        <v>0</v>
      </c>
      <c r="J43" s="9">
        <f>Tabela1[[#This Row],[Starostwo ]]*Tabela1[[#This Row],[Cena jednostkowa netto]]+Tabela1[[#This Row],[Podatek VAT 23 %]]</f>
        <v>0</v>
      </c>
    </row>
    <row r="44" spans="1:10" ht="30" customHeight="1" x14ac:dyDescent="0.25">
      <c r="A44" s="4" t="s">
        <v>64</v>
      </c>
      <c r="B44" s="3" t="s">
        <v>50</v>
      </c>
      <c r="C44" s="4" t="s">
        <v>5</v>
      </c>
      <c r="D44" s="6">
        <f>Tabela1[[#This Row],[Ilość (I termin dostawy)]]+Tabela1[[#This Row],[Ilość (II termin dostawy)]]</f>
        <v>10</v>
      </c>
      <c r="E44" s="4">
        <v>10</v>
      </c>
      <c r="F44" s="4">
        <v>0</v>
      </c>
      <c r="G44" s="9"/>
      <c r="H44" s="9">
        <f>Tabela1[[#This Row],[Cena jednostkowa netto]]*Tabela1[[#This Row],[Starostwo ]]</f>
        <v>0</v>
      </c>
      <c r="I44" s="9">
        <f>Tabela1[[#This Row],[Wartość netto]]*23/100</f>
        <v>0</v>
      </c>
      <c r="J44" s="9">
        <f>Tabela1[[#This Row],[Starostwo ]]*Tabela1[[#This Row],[Cena jednostkowa netto]]+Tabela1[[#This Row],[Podatek VAT 23 %]]</f>
        <v>0</v>
      </c>
    </row>
    <row r="45" spans="1:10" ht="30" customHeight="1" x14ac:dyDescent="0.25">
      <c r="A45" s="4" t="s">
        <v>65</v>
      </c>
      <c r="B45" s="3" t="s">
        <v>153</v>
      </c>
      <c r="C45" s="4" t="s">
        <v>52</v>
      </c>
      <c r="D45" s="6">
        <f>Tabela1[[#This Row],[Ilość (I termin dostawy)]]+Tabela1[[#This Row],[Ilość (II termin dostawy)]]</f>
        <v>1400</v>
      </c>
      <c r="E45" s="4">
        <v>700</v>
      </c>
      <c r="F45" s="4">
        <v>700</v>
      </c>
      <c r="G45" s="9"/>
      <c r="H45" s="9">
        <f>Tabela1[[#This Row],[Cena jednostkowa netto]]*Tabela1[[#This Row],[Starostwo ]]</f>
        <v>0</v>
      </c>
      <c r="I45" s="9">
        <f>Tabela1[[#This Row],[Wartość netto]]*23/100</f>
        <v>0</v>
      </c>
      <c r="J45" s="9">
        <f>Tabela1[[#This Row],[Starostwo ]]*Tabela1[[#This Row],[Cena jednostkowa netto]]+Tabela1[[#This Row],[Podatek VAT 23 %]]</f>
        <v>0</v>
      </c>
    </row>
    <row r="46" spans="1:10" ht="30" customHeight="1" x14ac:dyDescent="0.25">
      <c r="A46" s="4" t="s">
        <v>66</v>
      </c>
      <c r="B46" s="3" t="s">
        <v>154</v>
      </c>
      <c r="C46" s="4" t="s">
        <v>5</v>
      </c>
      <c r="D46" s="6">
        <f>Tabela1[[#This Row],[Ilość (I termin dostawy)]]+Tabela1[[#This Row],[Ilość (II termin dostawy)]]</f>
        <v>120</v>
      </c>
      <c r="E46" s="4">
        <v>120</v>
      </c>
      <c r="F46" s="4">
        <v>0</v>
      </c>
      <c r="G46" s="9"/>
      <c r="H46" s="9">
        <f>Tabela1[[#This Row],[Cena jednostkowa netto]]*Tabela1[[#This Row],[Starostwo ]]</f>
        <v>0</v>
      </c>
      <c r="I46" s="9">
        <f>Tabela1[[#This Row],[Wartość netto]]*23/100</f>
        <v>0</v>
      </c>
      <c r="J46" s="9">
        <f>Tabela1[[#This Row],[Starostwo ]]*Tabela1[[#This Row],[Cena jednostkowa netto]]+Tabela1[[#This Row],[Podatek VAT 23 %]]</f>
        <v>0</v>
      </c>
    </row>
    <row r="47" spans="1:10" ht="30" customHeight="1" x14ac:dyDescent="0.25">
      <c r="A47" s="4" t="s">
        <v>67</v>
      </c>
      <c r="B47" s="3" t="s">
        <v>155</v>
      </c>
      <c r="C47" s="4" t="s">
        <v>5</v>
      </c>
      <c r="D47" s="6">
        <f>Tabela1[[#This Row],[Ilość (I termin dostawy)]]+Tabela1[[#This Row],[Ilość (II termin dostawy)]]</f>
        <v>30</v>
      </c>
      <c r="E47" s="4">
        <v>30</v>
      </c>
      <c r="F47" s="4">
        <v>0</v>
      </c>
      <c r="G47" s="9"/>
      <c r="H47" s="9">
        <f>Tabela1[[#This Row],[Cena jednostkowa netto]]*Tabela1[[#This Row],[Starostwo ]]</f>
        <v>0</v>
      </c>
      <c r="I47" s="9">
        <f>Tabela1[[#This Row],[Wartość netto]]*23/100</f>
        <v>0</v>
      </c>
      <c r="J47" s="9">
        <f>Tabela1[[#This Row],[Starostwo ]]*Tabela1[[#This Row],[Cena jednostkowa netto]]+Tabela1[[#This Row],[Podatek VAT 23 %]]</f>
        <v>0</v>
      </c>
    </row>
    <row r="48" spans="1:10" ht="30" customHeight="1" x14ac:dyDescent="0.25">
      <c r="A48" s="4" t="s">
        <v>68</v>
      </c>
      <c r="B48" s="8" t="s">
        <v>157</v>
      </c>
      <c r="C48" s="18" t="s">
        <v>5</v>
      </c>
      <c r="D48" s="6">
        <f>Tabela1[[#This Row],[Ilość (I termin dostawy)]]+Tabela1[[#This Row],[Ilość (II termin dostawy)]]</f>
        <v>10</v>
      </c>
      <c r="E48" s="7">
        <v>10</v>
      </c>
      <c r="F48" s="7">
        <v>0</v>
      </c>
      <c r="G48" s="9"/>
      <c r="H48" s="17">
        <f>Tabela1[[#This Row],[Cena jednostkowa netto]]*Tabela1[[#This Row],[Starostwo ]]</f>
        <v>0</v>
      </c>
      <c r="I48" s="17">
        <f>Tabela1[[#This Row],[Wartość netto]]*23/100</f>
        <v>0</v>
      </c>
      <c r="J48" s="9">
        <f>Tabela1[[#This Row],[Starostwo ]]*Tabela1[[#This Row],[Cena jednostkowa netto]]+Tabela1[[#This Row],[Podatek VAT 23 %]]</f>
        <v>0</v>
      </c>
    </row>
    <row r="49" spans="1:10" ht="30" customHeight="1" x14ac:dyDescent="0.25">
      <c r="A49" s="4" t="s">
        <v>69</v>
      </c>
      <c r="B49" s="8" t="s">
        <v>156</v>
      </c>
      <c r="C49" s="18" t="s">
        <v>5</v>
      </c>
      <c r="D49" s="6">
        <f>Tabela1[[#This Row],[Ilość (I termin dostawy)]]+Tabela1[[#This Row],[Ilość (II termin dostawy)]]</f>
        <v>5</v>
      </c>
      <c r="E49" s="7">
        <v>5</v>
      </c>
      <c r="F49" s="7">
        <v>0</v>
      </c>
      <c r="G49" s="9"/>
      <c r="H49" s="17">
        <f>Tabela1[[#This Row],[Cena jednostkowa netto]]*Tabela1[[#This Row],[Starostwo ]]</f>
        <v>0</v>
      </c>
      <c r="I49" s="17">
        <f>Tabela1[[#This Row],[Wartość netto]]*23/100</f>
        <v>0</v>
      </c>
      <c r="J49" s="9">
        <f>Tabela1[[#This Row],[Starostwo ]]*Tabela1[[#This Row],[Cena jednostkowa netto]]+Tabela1[[#This Row],[Podatek VAT 23 %]]</f>
        <v>0</v>
      </c>
    </row>
    <row r="50" spans="1:10" ht="30" customHeight="1" x14ac:dyDescent="0.25">
      <c r="A50" s="4" t="s">
        <v>70</v>
      </c>
      <c r="B50" s="3" t="s">
        <v>57</v>
      </c>
      <c r="C50" s="4" t="s">
        <v>5</v>
      </c>
      <c r="D50" s="6">
        <f>Tabela1[[#This Row],[Ilość (I termin dostawy)]]+Tabela1[[#This Row],[Ilość (II termin dostawy)]]</f>
        <v>300</v>
      </c>
      <c r="E50" s="4">
        <v>200</v>
      </c>
      <c r="F50" s="4">
        <v>100</v>
      </c>
      <c r="G50" s="9"/>
      <c r="H50" s="9">
        <f>Tabela1[[#This Row],[Cena jednostkowa netto]]*Tabela1[[#This Row],[Starostwo ]]</f>
        <v>0</v>
      </c>
      <c r="I50" s="9">
        <f>Tabela1[[#This Row],[Wartość netto]]*23/100</f>
        <v>0</v>
      </c>
      <c r="J50" s="9">
        <f>Tabela1[[#This Row],[Starostwo ]]*Tabela1[[#This Row],[Cena jednostkowa netto]]+Tabela1[[#This Row],[Podatek VAT 23 %]]</f>
        <v>0</v>
      </c>
    </row>
    <row r="51" spans="1:10" ht="30" customHeight="1" x14ac:dyDescent="0.25">
      <c r="A51" s="4" t="s">
        <v>71</v>
      </c>
      <c r="B51" s="8" t="s">
        <v>158</v>
      </c>
      <c r="C51" s="18" t="s">
        <v>5</v>
      </c>
      <c r="D51" s="6">
        <f>Tabela1[[#This Row],[Ilość (I termin dostawy)]]+Tabela1[[#This Row],[Ilość (II termin dostawy)]]</f>
        <v>2</v>
      </c>
      <c r="E51" s="7">
        <v>2</v>
      </c>
      <c r="F51" s="7">
        <v>0</v>
      </c>
      <c r="G51" s="9"/>
      <c r="H51" s="17">
        <f>Tabela1[[#This Row],[Cena jednostkowa netto]]*Tabela1[[#This Row],[Starostwo ]]</f>
        <v>0</v>
      </c>
      <c r="I51" s="17">
        <f>Tabela1[[#This Row],[Wartość netto]]*23/100</f>
        <v>0</v>
      </c>
      <c r="J51" s="9">
        <f>Tabela1[[#This Row],[Starostwo ]]*Tabela1[[#This Row],[Cena jednostkowa netto]]+Tabela1[[#This Row],[Podatek VAT 23 %]]</f>
        <v>0</v>
      </c>
    </row>
    <row r="52" spans="1:10" ht="30" customHeight="1" x14ac:dyDescent="0.25">
      <c r="A52" s="4" t="s">
        <v>72</v>
      </c>
      <c r="B52" s="8" t="s">
        <v>159</v>
      </c>
      <c r="C52" s="18" t="s">
        <v>5</v>
      </c>
      <c r="D52" s="6">
        <f>Tabela1[[#This Row],[Ilość (I termin dostawy)]]+Tabela1[[#This Row],[Ilość (II termin dostawy)]]</f>
        <v>20</v>
      </c>
      <c r="E52" s="7">
        <v>20</v>
      </c>
      <c r="F52" s="7">
        <v>0</v>
      </c>
      <c r="G52" s="9"/>
      <c r="H52" s="17">
        <f>Tabela1[[#This Row],[Cena jednostkowa netto]]*Tabela1[[#This Row],[Starostwo ]]</f>
        <v>0</v>
      </c>
      <c r="I52" s="17">
        <f>Tabela1[[#This Row],[Wartość netto]]*23/100</f>
        <v>0</v>
      </c>
      <c r="J52" s="9">
        <f>Tabela1[[#This Row],[Starostwo ]]*Tabela1[[#This Row],[Cena jednostkowa netto]]+Tabela1[[#This Row],[Podatek VAT 23 %]]</f>
        <v>0</v>
      </c>
    </row>
    <row r="53" spans="1:10" ht="30" customHeight="1" x14ac:dyDescent="0.25">
      <c r="A53" s="4" t="s">
        <v>73</v>
      </c>
      <c r="B53" s="3" t="s">
        <v>60</v>
      </c>
      <c r="C53" s="4" t="s">
        <v>5</v>
      </c>
      <c r="D53" s="6">
        <f>Tabela1[[#This Row],[Ilość (I termin dostawy)]]+Tabela1[[#This Row],[Ilość (II termin dostawy)]]</f>
        <v>20</v>
      </c>
      <c r="E53" s="4">
        <v>20</v>
      </c>
      <c r="F53" s="4">
        <v>0</v>
      </c>
      <c r="G53" s="9"/>
      <c r="H53" s="9">
        <f>Tabela1[[#This Row],[Cena jednostkowa netto]]*Tabela1[[#This Row],[Starostwo ]]</f>
        <v>0</v>
      </c>
      <c r="I53" s="9">
        <f>Tabela1[[#This Row],[Wartość netto]]*23/100</f>
        <v>0</v>
      </c>
      <c r="J53" s="9">
        <f>Tabela1[[#This Row],[Starostwo ]]*Tabela1[[#This Row],[Cena jednostkowa netto]]+Tabela1[[#This Row],[Podatek VAT 23 %]]</f>
        <v>0</v>
      </c>
    </row>
    <row r="54" spans="1:10" ht="30" customHeight="1" x14ac:dyDescent="0.25">
      <c r="A54" s="4" t="s">
        <v>74</v>
      </c>
      <c r="B54" s="3" t="s">
        <v>160</v>
      </c>
      <c r="C54" s="4" t="s">
        <v>5</v>
      </c>
      <c r="D54" s="6">
        <f>Tabela1[[#This Row],[Ilość (I termin dostawy)]]+Tabela1[[#This Row],[Ilość (II termin dostawy)]]</f>
        <v>100</v>
      </c>
      <c r="E54" s="4">
        <v>50</v>
      </c>
      <c r="F54" s="4">
        <v>50</v>
      </c>
      <c r="G54" s="9"/>
      <c r="H54" s="9">
        <f>Tabela1[[#This Row],[Cena jednostkowa netto]]*Tabela1[[#This Row],[Starostwo ]]</f>
        <v>0</v>
      </c>
      <c r="I54" s="9">
        <f>Tabela1[[#This Row],[Wartość netto]]*23/100</f>
        <v>0</v>
      </c>
      <c r="J54" s="9">
        <f>Tabela1[[#This Row],[Starostwo ]]*Tabela1[[#This Row],[Cena jednostkowa netto]]+Tabela1[[#This Row],[Podatek VAT 23 %]]</f>
        <v>0</v>
      </c>
    </row>
    <row r="55" spans="1:10" ht="30" customHeight="1" x14ac:dyDescent="0.25">
      <c r="A55" s="4" t="s">
        <v>75</v>
      </c>
      <c r="B55" s="3" t="s">
        <v>161</v>
      </c>
      <c r="C55" s="4" t="s">
        <v>5</v>
      </c>
      <c r="D55" s="6">
        <f>Tabela1[[#This Row],[Ilość (I termin dostawy)]]+Tabela1[[#This Row],[Ilość (II termin dostawy)]]</f>
        <v>200</v>
      </c>
      <c r="E55" s="4">
        <v>100</v>
      </c>
      <c r="F55" s="4">
        <v>100</v>
      </c>
      <c r="G55" s="9"/>
      <c r="H55" s="9">
        <f>Tabela1[[#This Row],[Cena jednostkowa netto]]*Tabela1[[#This Row],[Starostwo ]]</f>
        <v>0</v>
      </c>
      <c r="I55" s="9">
        <f>Tabela1[[#This Row],[Wartość netto]]*23/100</f>
        <v>0</v>
      </c>
      <c r="J55" s="9">
        <f>Tabela1[[#This Row],[Starostwo ]]*Tabela1[[#This Row],[Cena jednostkowa netto]]+Tabela1[[#This Row],[Podatek VAT 23 %]]</f>
        <v>0</v>
      </c>
    </row>
    <row r="56" spans="1:10" ht="30" customHeight="1" x14ac:dyDescent="0.25">
      <c r="A56" s="4" t="s">
        <v>77</v>
      </c>
      <c r="B56" s="3" t="s">
        <v>91</v>
      </c>
      <c r="C56" s="4" t="s">
        <v>5</v>
      </c>
      <c r="D56" s="6">
        <f>Tabela1[[#This Row],[Ilość (I termin dostawy)]]+Tabela1[[#This Row],[Ilość (II termin dostawy)]]</f>
        <v>200</v>
      </c>
      <c r="E56" s="4">
        <v>100</v>
      </c>
      <c r="F56" s="4">
        <v>100</v>
      </c>
      <c r="G56" s="9"/>
      <c r="H56" s="9">
        <f>Tabela1[[#This Row],[Cena jednostkowa netto]]*Tabela1[[#This Row],[Starostwo ]]</f>
        <v>0</v>
      </c>
      <c r="I56" s="9">
        <f>Tabela1[[#This Row],[Wartość netto]]*23/100</f>
        <v>0</v>
      </c>
      <c r="J56" s="9">
        <f>Tabela1[[#This Row],[Starostwo ]]*Tabela1[[#This Row],[Cena jednostkowa netto]]+Tabela1[[#This Row],[Podatek VAT 23 %]]</f>
        <v>0</v>
      </c>
    </row>
    <row r="57" spans="1:10" ht="30" customHeight="1" x14ac:dyDescent="0.25">
      <c r="A57" s="4" t="s">
        <v>95</v>
      </c>
      <c r="B57" s="3" t="s">
        <v>90</v>
      </c>
      <c r="C57" s="4" t="s">
        <v>5</v>
      </c>
      <c r="D57" s="6">
        <f>Tabela1[[#This Row],[Ilość (I termin dostawy)]]+Tabela1[[#This Row],[Ilość (II termin dostawy)]]</f>
        <v>800</v>
      </c>
      <c r="E57" s="4">
        <v>400</v>
      </c>
      <c r="F57" s="4">
        <v>400</v>
      </c>
      <c r="G57" s="9"/>
      <c r="H57" s="9">
        <f>Tabela1[[#This Row],[Cena jednostkowa netto]]*Tabela1[[#This Row],[Starostwo ]]</f>
        <v>0</v>
      </c>
      <c r="I57" s="9">
        <f>Tabela1[[#This Row],[Wartość netto]]*23/100</f>
        <v>0</v>
      </c>
      <c r="J57" s="9">
        <f>Tabela1[[#This Row],[Starostwo ]]*Tabela1[[#This Row],[Cena jednostkowa netto]]+Tabela1[[#This Row],[Podatek VAT 23 %]]</f>
        <v>0</v>
      </c>
    </row>
    <row r="58" spans="1:10" ht="30" customHeight="1" x14ac:dyDescent="0.25">
      <c r="A58" s="4" t="s">
        <v>96</v>
      </c>
      <c r="B58" s="8" t="s">
        <v>116</v>
      </c>
      <c r="C58" s="9" t="s">
        <v>19</v>
      </c>
      <c r="D58" s="6">
        <f>Tabela1[[#This Row],[Ilość (I termin dostawy)]]+Tabela1[[#This Row],[Ilość (II termin dostawy)]]</f>
        <v>200</v>
      </c>
      <c r="E58" s="7">
        <v>100</v>
      </c>
      <c r="F58" s="7">
        <v>100</v>
      </c>
      <c r="G58" s="9"/>
      <c r="H58" s="9">
        <f>Tabela1[[#This Row],[Cena jednostkowa netto]]*Tabela1[[#This Row],[Starostwo ]]</f>
        <v>0</v>
      </c>
      <c r="I58" s="9">
        <f>Tabela1[[#This Row],[Wartość netto]]*23/100</f>
        <v>0</v>
      </c>
      <c r="J58" s="9">
        <f>Tabela1[[#This Row],[Starostwo ]]*Tabela1[[#This Row],[Cena jednostkowa netto]]+Tabela1[[#This Row],[Podatek VAT 23 %]]</f>
        <v>0</v>
      </c>
    </row>
    <row r="59" spans="1:10" ht="30" customHeight="1" x14ac:dyDescent="0.25">
      <c r="A59" s="4" t="s">
        <v>97</v>
      </c>
      <c r="B59" s="8" t="s">
        <v>162</v>
      </c>
      <c r="C59" s="18" t="s">
        <v>5</v>
      </c>
      <c r="D59" s="6">
        <f>Tabela1[[#This Row],[Ilość (I termin dostawy)]]+Tabela1[[#This Row],[Ilość (II termin dostawy)]]</f>
        <v>10</v>
      </c>
      <c r="E59" s="7">
        <v>10</v>
      </c>
      <c r="F59" s="7">
        <v>0</v>
      </c>
      <c r="G59" s="9"/>
      <c r="H59" s="17">
        <f>Tabela1[[#This Row],[Cena jednostkowa netto]]*Tabela1[[#This Row],[Starostwo ]]</f>
        <v>0</v>
      </c>
      <c r="I59" s="17">
        <f>Tabela1[[#This Row],[Wartość netto]]*23/100</f>
        <v>0</v>
      </c>
      <c r="J59" s="9">
        <f>Tabela1[[#This Row],[Starostwo ]]*Tabela1[[#This Row],[Cena jednostkowa netto]]+Tabela1[[#This Row],[Podatek VAT 23 %]]</f>
        <v>0</v>
      </c>
    </row>
    <row r="60" spans="1:10" ht="30" customHeight="1" x14ac:dyDescent="0.25">
      <c r="A60" s="4" t="s">
        <v>98</v>
      </c>
      <c r="B60" s="3" t="s">
        <v>76</v>
      </c>
      <c r="C60" s="4" t="s">
        <v>5</v>
      </c>
      <c r="D60" s="6">
        <f>Tabela1[[#This Row],[Ilość (I termin dostawy)]]+Tabela1[[#This Row],[Ilość (II termin dostawy)]]</f>
        <v>60</v>
      </c>
      <c r="E60" s="4">
        <v>30</v>
      </c>
      <c r="F60" s="4">
        <v>30</v>
      </c>
      <c r="G60" s="9"/>
      <c r="H60" s="9">
        <f>Tabela1[[#This Row],[Cena jednostkowa netto]]*Tabela1[[#This Row],[Starostwo ]]</f>
        <v>0</v>
      </c>
      <c r="I60" s="9">
        <f>Tabela1[[#This Row],[Wartość netto]]*23/100</f>
        <v>0</v>
      </c>
      <c r="J60" s="9">
        <f>Tabela1[[#This Row],[Starostwo ]]*Tabela1[[#This Row],[Cena jednostkowa netto]]+Tabela1[[#This Row],[Podatek VAT 23 %]]</f>
        <v>0</v>
      </c>
    </row>
    <row r="61" spans="1:10" ht="30" customHeight="1" x14ac:dyDescent="0.25">
      <c r="A61" s="4" t="s">
        <v>99</v>
      </c>
      <c r="B61" s="8" t="s">
        <v>163</v>
      </c>
      <c r="C61" s="18" t="s">
        <v>5</v>
      </c>
      <c r="D61" s="6">
        <f>Tabela1[[#This Row],[Ilość (I termin dostawy)]]+Tabela1[[#This Row],[Ilość (II termin dostawy)]]</f>
        <v>20</v>
      </c>
      <c r="E61" s="7">
        <v>10</v>
      </c>
      <c r="F61" s="7">
        <v>10</v>
      </c>
      <c r="G61" s="9"/>
      <c r="H61" s="17">
        <f>Tabela1[[#This Row],[Cena jednostkowa netto]]*Tabela1[[#This Row],[Starostwo ]]</f>
        <v>0</v>
      </c>
      <c r="I61" s="17">
        <f>Tabela1[[#This Row],[Wartość netto]]*23/100</f>
        <v>0</v>
      </c>
      <c r="J61" s="9">
        <f>Tabela1[[#This Row],[Starostwo ]]*Tabela1[[#This Row],[Cena jednostkowa netto]]+Tabela1[[#This Row],[Podatek VAT 23 %]]</f>
        <v>0</v>
      </c>
    </row>
    <row r="62" spans="1:10" ht="30" customHeight="1" x14ac:dyDescent="0.25">
      <c r="A62" s="4" t="s">
        <v>100</v>
      </c>
      <c r="B62" s="3" t="s">
        <v>111</v>
      </c>
      <c r="C62" s="4" t="s">
        <v>5</v>
      </c>
      <c r="D62" s="6">
        <f>Tabela1[[#This Row],[Ilość (I termin dostawy)]]+Tabela1[[#This Row],[Ilość (II termin dostawy)]]</f>
        <v>300</v>
      </c>
      <c r="E62" s="5">
        <v>300</v>
      </c>
      <c r="F62" s="5">
        <v>0</v>
      </c>
      <c r="G62" s="9"/>
      <c r="H62" s="9">
        <f>Tabela1[[#This Row],[Cena jednostkowa netto]]*Tabela1[[#This Row],[Starostwo ]]</f>
        <v>0</v>
      </c>
      <c r="I62" s="9">
        <f>Tabela1[[#This Row],[Wartość netto]]*23/100</f>
        <v>0</v>
      </c>
      <c r="J62" s="9">
        <f>Tabela1[[#This Row],[Starostwo ]]*Tabela1[[#This Row],[Cena jednostkowa netto]]+Tabela1[[#This Row],[Podatek VAT 23 %]]</f>
        <v>0</v>
      </c>
    </row>
    <row r="63" spans="1:10" ht="30" customHeight="1" x14ac:dyDescent="0.25">
      <c r="A63" s="4" t="s">
        <v>101</v>
      </c>
      <c r="B63" s="3" t="s">
        <v>164</v>
      </c>
      <c r="C63" s="4" t="s">
        <v>5</v>
      </c>
      <c r="D63" s="6">
        <f>Tabela1[[#This Row],[Ilość (I termin dostawy)]]+Tabela1[[#This Row],[Ilość (II termin dostawy)]]</f>
        <v>400</v>
      </c>
      <c r="E63" s="4">
        <v>200</v>
      </c>
      <c r="F63" s="4">
        <v>200</v>
      </c>
      <c r="G63" s="9"/>
      <c r="H63" s="9">
        <f>Tabela1[[#This Row],[Cena jednostkowa netto]]*Tabela1[[#This Row],[Starostwo ]]</f>
        <v>0</v>
      </c>
      <c r="I63" s="9">
        <f>Tabela1[[#This Row],[Wartość netto]]*23/100</f>
        <v>0</v>
      </c>
      <c r="J63" s="9">
        <f>Tabela1[[#This Row],[Starostwo ]]*Tabela1[[#This Row],[Cena jednostkowa netto]]+Tabela1[[#This Row],[Podatek VAT 23 %]]</f>
        <v>0</v>
      </c>
    </row>
    <row r="64" spans="1:10" ht="30" customHeight="1" x14ac:dyDescent="0.25">
      <c r="A64" s="4" t="s">
        <v>102</v>
      </c>
      <c r="B64" s="3" t="s">
        <v>165</v>
      </c>
      <c r="C64" s="4" t="s">
        <v>5</v>
      </c>
      <c r="D64" s="6">
        <f>Tabela1[[#This Row],[Ilość (I termin dostawy)]]+Tabela1[[#This Row],[Ilość (II termin dostawy)]]</f>
        <v>100</v>
      </c>
      <c r="E64" s="4">
        <v>100</v>
      </c>
      <c r="F64" s="4">
        <v>0</v>
      </c>
      <c r="G64" s="9"/>
      <c r="H64" s="9">
        <f>Tabela1[[#This Row],[Cena jednostkowa netto]]*Tabela1[[#This Row],[Starostwo ]]</f>
        <v>0</v>
      </c>
      <c r="I64" s="9">
        <f>Tabela1[[#This Row],[Wartość netto]]*23/100</f>
        <v>0</v>
      </c>
      <c r="J64" s="9">
        <f>Tabela1[[#This Row],[Starostwo ]]*Tabela1[[#This Row],[Cena jednostkowa netto]]+Tabela1[[#This Row],[Podatek VAT 23 %]]</f>
        <v>0</v>
      </c>
    </row>
    <row r="65" spans="1:10" ht="30" customHeight="1" x14ac:dyDescent="0.25">
      <c r="A65" s="4" t="s">
        <v>103</v>
      </c>
      <c r="B65" s="8" t="s">
        <v>166</v>
      </c>
      <c r="C65" s="18" t="s">
        <v>5</v>
      </c>
      <c r="D65" s="6">
        <f>Tabela1[[#This Row],[Ilość (I termin dostawy)]]+Tabela1[[#This Row],[Ilość (II termin dostawy)]]</f>
        <v>10</v>
      </c>
      <c r="E65" s="7">
        <v>10</v>
      </c>
      <c r="F65" s="7">
        <v>0</v>
      </c>
      <c r="G65" s="9"/>
      <c r="H65" s="17">
        <f>Tabela1[[#This Row],[Cena jednostkowa netto]]*Tabela1[[#This Row],[Starostwo ]]</f>
        <v>0</v>
      </c>
      <c r="I65" s="17">
        <f>Tabela1[[#This Row],[Wartość netto]]*23/100</f>
        <v>0</v>
      </c>
      <c r="J65" s="9">
        <f>Tabela1[[#This Row],[Starostwo ]]*Tabela1[[#This Row],[Cena jednostkowa netto]]+Tabela1[[#This Row],[Podatek VAT 23 %]]</f>
        <v>0</v>
      </c>
    </row>
    <row r="66" spans="1:10" ht="30" customHeight="1" x14ac:dyDescent="0.25">
      <c r="A66" s="4" t="s">
        <v>104</v>
      </c>
      <c r="B66" s="3" t="s">
        <v>112</v>
      </c>
      <c r="C66" s="4" t="s">
        <v>5</v>
      </c>
      <c r="D66" s="6">
        <f>Tabela1[[#This Row],[Ilość (I termin dostawy)]]+Tabela1[[#This Row],[Ilość (II termin dostawy)]]</f>
        <v>60</v>
      </c>
      <c r="E66" s="4">
        <v>60</v>
      </c>
      <c r="F66" s="4">
        <v>0</v>
      </c>
      <c r="G66" s="9"/>
      <c r="H66" s="9">
        <f>Tabela1[[#This Row],[Cena jednostkowa netto]]*Tabela1[[#This Row],[Starostwo ]]</f>
        <v>0</v>
      </c>
      <c r="I66" s="9">
        <f>Tabela1[[#This Row],[Wartość netto]]*23/100</f>
        <v>0</v>
      </c>
      <c r="J66" s="9">
        <f>Tabela1[[#This Row],[Starostwo ]]*Tabela1[[#This Row],[Cena jednostkowa netto]]+Tabela1[[#This Row],[Podatek VAT 23 %]]</f>
        <v>0</v>
      </c>
    </row>
    <row r="67" spans="1:10" ht="30" customHeight="1" x14ac:dyDescent="0.25">
      <c r="A67" s="4" t="s">
        <v>105</v>
      </c>
      <c r="B67" s="3" t="s">
        <v>113</v>
      </c>
      <c r="C67" s="4" t="s">
        <v>5</v>
      </c>
      <c r="D67" s="6">
        <f>Tabela1[[#This Row],[Ilość (I termin dostawy)]]+Tabela1[[#This Row],[Ilość (II termin dostawy)]]</f>
        <v>60</v>
      </c>
      <c r="E67" s="5">
        <v>60</v>
      </c>
      <c r="F67" s="5">
        <v>0</v>
      </c>
      <c r="G67" s="9"/>
      <c r="H67" s="9">
        <f>Tabela1[[#This Row],[Cena jednostkowa netto]]*Tabela1[[#This Row],[Starostwo ]]</f>
        <v>0</v>
      </c>
      <c r="I67" s="9">
        <f>Tabela1[[#This Row],[Wartość netto]]*23/100</f>
        <v>0</v>
      </c>
      <c r="J67" s="9">
        <f>Tabela1[[#This Row],[Starostwo ]]*Tabela1[[#This Row],[Cena jednostkowa netto]]+Tabela1[[#This Row],[Podatek VAT 23 %]]</f>
        <v>0</v>
      </c>
    </row>
    <row r="68" spans="1:10" ht="30" customHeight="1" x14ac:dyDescent="0.25">
      <c r="A68" s="4" t="s">
        <v>106</v>
      </c>
      <c r="B68" s="3" t="s">
        <v>93</v>
      </c>
      <c r="C68" s="4" t="s">
        <v>5</v>
      </c>
      <c r="D68" s="6">
        <f>Tabela1[[#This Row],[Ilość (I termin dostawy)]]+Tabela1[[#This Row],[Ilość (II termin dostawy)]]</f>
        <v>10</v>
      </c>
      <c r="E68" s="5">
        <v>10</v>
      </c>
      <c r="F68" s="5">
        <v>0</v>
      </c>
      <c r="G68" s="9"/>
      <c r="H68" s="9">
        <f>Tabela1[[#This Row],[Cena jednostkowa netto]]*Tabela1[[#This Row],[Starostwo ]]</f>
        <v>0</v>
      </c>
      <c r="I68" s="9">
        <f>Tabela1[[#This Row],[Wartość netto]]*23/100</f>
        <v>0</v>
      </c>
      <c r="J68" s="9">
        <f>Tabela1[[#This Row],[Starostwo ]]*Tabela1[[#This Row],[Cena jednostkowa netto]]+Tabela1[[#This Row],[Podatek VAT 23 %]]</f>
        <v>0</v>
      </c>
    </row>
    <row r="69" spans="1:10" ht="30" customHeight="1" x14ac:dyDescent="0.25">
      <c r="A69" s="4" t="s">
        <v>107</v>
      </c>
      <c r="B69" s="3" t="s">
        <v>92</v>
      </c>
      <c r="C69" s="4" t="s">
        <v>5</v>
      </c>
      <c r="D69" s="6">
        <f>Tabela1[[#This Row],[Ilość (I termin dostawy)]]+Tabela1[[#This Row],[Ilość (II termin dostawy)]]</f>
        <v>30</v>
      </c>
      <c r="E69" s="5">
        <v>20</v>
      </c>
      <c r="F69" s="5">
        <v>10</v>
      </c>
      <c r="G69" s="9"/>
      <c r="H69" s="9">
        <f>Tabela1[[#This Row],[Cena jednostkowa netto]]*Tabela1[[#This Row],[Starostwo ]]</f>
        <v>0</v>
      </c>
      <c r="I69" s="9">
        <f>Tabela1[[#This Row],[Wartość netto]]*23/100</f>
        <v>0</v>
      </c>
      <c r="J69" s="9">
        <f>Tabela1[[#This Row],[Starostwo ]]*Tabela1[[#This Row],[Cena jednostkowa netto]]+Tabela1[[#This Row],[Podatek VAT 23 %]]</f>
        <v>0</v>
      </c>
    </row>
    <row r="70" spans="1:10" ht="30" customHeight="1" x14ac:dyDescent="0.25">
      <c r="A70" s="4" t="s">
        <v>108</v>
      </c>
      <c r="B70" s="3" t="s">
        <v>78</v>
      </c>
      <c r="C70" s="4" t="s">
        <v>5</v>
      </c>
      <c r="D70" s="6">
        <f>Tabela1[[#This Row],[Ilość (I termin dostawy)]]+Tabela1[[#This Row],[Ilość (II termin dostawy)]]</f>
        <v>3000</v>
      </c>
      <c r="E70" s="4">
        <v>2000</v>
      </c>
      <c r="F70" s="4">
        <v>1000</v>
      </c>
      <c r="G70" s="9"/>
      <c r="H70" s="9">
        <f>Tabela1[[#This Row],[Cena jednostkowa netto]]*Tabela1[[#This Row],[Starostwo ]]</f>
        <v>0</v>
      </c>
      <c r="I70" s="9">
        <f>Tabela1[[#This Row],[Wartość netto]]*23/100</f>
        <v>0</v>
      </c>
      <c r="J70" s="9">
        <f>Tabela1[[#This Row],[Starostwo ]]*Tabela1[[#This Row],[Cena jednostkowa netto]]+Tabela1[[#This Row],[Podatek VAT 23 %]]</f>
        <v>0</v>
      </c>
    </row>
    <row r="71" spans="1:10" ht="30" customHeight="1" x14ac:dyDescent="0.25">
      <c r="A71" s="4" t="s">
        <v>117</v>
      </c>
      <c r="B71" s="8" t="s">
        <v>179</v>
      </c>
      <c r="C71" s="18" t="s">
        <v>5</v>
      </c>
      <c r="D71" s="22">
        <f>Tabela1[[#This Row],[Ilość (I termin dostawy)]]+Tabela1[[#This Row],[Ilość (II termin dostawy)]]</f>
        <v>120</v>
      </c>
      <c r="E71" s="7">
        <v>120</v>
      </c>
      <c r="F71" s="7">
        <v>0</v>
      </c>
      <c r="G71" s="9"/>
      <c r="H71" s="17">
        <f>Tabela1[[#This Row],[Cena jednostkowa netto]]*Tabela1[[#This Row],[Starostwo ]]</f>
        <v>0</v>
      </c>
      <c r="I71" s="17">
        <f>Tabela1[[#This Row],[Wartość netto]]*23/100</f>
        <v>0</v>
      </c>
      <c r="J71" s="9">
        <f>Tabela1[[#This Row],[Starostwo ]]*Tabela1[[#This Row],[Cena jednostkowa netto]]+Tabela1[[#This Row],[Podatek VAT 23 %]]</f>
        <v>0</v>
      </c>
    </row>
    <row r="72" spans="1:10" ht="30" customHeight="1" x14ac:dyDescent="0.25">
      <c r="A72" s="4" t="s">
        <v>118</v>
      </c>
      <c r="B72" s="3" t="s">
        <v>167</v>
      </c>
      <c r="C72" s="4" t="s">
        <v>5</v>
      </c>
      <c r="D72" s="6">
        <f>Tabela1[[#This Row],[Ilość (I termin dostawy)]]+Tabela1[[#This Row],[Ilość (II termin dostawy)]]</f>
        <v>200</v>
      </c>
      <c r="E72" s="5">
        <v>200</v>
      </c>
      <c r="F72" s="5">
        <v>0</v>
      </c>
      <c r="G72" s="9"/>
      <c r="H72" s="9">
        <f>Tabela1[[#This Row],[Cena jednostkowa netto]]*Tabela1[[#This Row],[Starostwo ]]</f>
        <v>0</v>
      </c>
      <c r="I72" s="9">
        <f>Tabela1[[#This Row],[Wartość netto]]*23/100</f>
        <v>0</v>
      </c>
      <c r="J72" s="9">
        <f>Tabela1[[#This Row],[Starostwo ]]*Tabela1[[#This Row],[Cena jednostkowa netto]]+Tabela1[[#This Row],[Podatek VAT 23 %]]</f>
        <v>0</v>
      </c>
    </row>
    <row r="73" spans="1:10" ht="30" customHeight="1" x14ac:dyDescent="0.25">
      <c r="A73" s="4" t="s">
        <v>119</v>
      </c>
      <c r="B73" s="3" t="s">
        <v>168</v>
      </c>
      <c r="C73" s="4" t="s">
        <v>5</v>
      </c>
      <c r="D73" s="6">
        <f>Tabela1[[#This Row],[Ilość (I termin dostawy)]]+Tabela1[[#This Row],[Ilość (II termin dostawy)]]</f>
        <v>30</v>
      </c>
      <c r="E73" s="4">
        <v>20</v>
      </c>
      <c r="F73" s="4">
        <v>10</v>
      </c>
      <c r="G73" s="9"/>
      <c r="H73" s="9">
        <f>Tabela1[[#This Row],[Cena jednostkowa netto]]*Tabela1[[#This Row],[Starostwo ]]</f>
        <v>0</v>
      </c>
      <c r="I73" s="9">
        <f>Tabela1[[#This Row],[Wartość netto]]*23/100</f>
        <v>0</v>
      </c>
      <c r="J73" s="9">
        <f>Tabela1[[#This Row],[Starostwo ]]*Tabela1[[#This Row],[Cena jednostkowa netto]]+Tabela1[[#This Row],[Podatek VAT 23 %]]</f>
        <v>0</v>
      </c>
    </row>
    <row r="74" spans="1:10" ht="30" customHeight="1" x14ac:dyDescent="0.25">
      <c r="A74" s="4" t="s">
        <v>120</v>
      </c>
      <c r="B74" s="3" t="s">
        <v>169</v>
      </c>
      <c r="C74" s="4" t="s">
        <v>5</v>
      </c>
      <c r="D74" s="6">
        <f>Tabela1[[#This Row],[Ilość (I termin dostawy)]]+Tabela1[[#This Row],[Ilość (II termin dostawy)]]</f>
        <v>30</v>
      </c>
      <c r="E74" s="4">
        <v>20</v>
      </c>
      <c r="F74" s="4">
        <v>10</v>
      </c>
      <c r="G74" s="9"/>
      <c r="H74" s="9">
        <f>Tabela1[[#This Row],[Cena jednostkowa netto]]*Tabela1[[#This Row],[Starostwo ]]</f>
        <v>0</v>
      </c>
      <c r="I74" s="9">
        <f>Tabela1[[#This Row],[Wartość netto]]*23/100</f>
        <v>0</v>
      </c>
      <c r="J74" s="9">
        <f>Tabela1[[#This Row],[Starostwo ]]*Tabela1[[#This Row],[Cena jednostkowa netto]]+Tabela1[[#This Row],[Podatek VAT 23 %]]</f>
        <v>0</v>
      </c>
    </row>
    <row r="75" spans="1:10" ht="30" customHeight="1" x14ac:dyDescent="0.25">
      <c r="A75" s="4" t="s">
        <v>121</v>
      </c>
      <c r="B75" s="3" t="s">
        <v>170</v>
      </c>
      <c r="C75" s="4" t="s">
        <v>5</v>
      </c>
      <c r="D75" s="6">
        <f>Tabela1[[#This Row],[Ilość (I termin dostawy)]]+Tabela1[[#This Row],[Ilość (II termin dostawy)]]</f>
        <v>30</v>
      </c>
      <c r="E75" s="4">
        <v>20</v>
      </c>
      <c r="F75" s="4">
        <v>10</v>
      </c>
      <c r="G75" s="9"/>
      <c r="H75" s="9">
        <f>Tabela1[[#This Row],[Cena jednostkowa netto]]*Tabela1[[#This Row],[Starostwo ]]</f>
        <v>0</v>
      </c>
      <c r="I75" s="9">
        <f>Tabela1[[#This Row],[Wartość netto]]*23/100</f>
        <v>0</v>
      </c>
      <c r="J75" s="9">
        <f>Tabela1[[#This Row],[Starostwo ]]*Tabela1[[#This Row],[Cena jednostkowa netto]]+Tabela1[[#This Row],[Podatek VAT 23 %]]</f>
        <v>0</v>
      </c>
    </row>
    <row r="76" spans="1:10" ht="30" customHeight="1" x14ac:dyDescent="0.25">
      <c r="A76" s="4" t="s">
        <v>122</v>
      </c>
      <c r="B76" s="3" t="s">
        <v>79</v>
      </c>
      <c r="C76" s="4" t="s">
        <v>5</v>
      </c>
      <c r="D76" s="6">
        <f>Tabela1[[#This Row],[Ilość (I termin dostawy)]]+Tabela1[[#This Row],[Ilość (II termin dostawy)]]</f>
        <v>8000</v>
      </c>
      <c r="E76" s="4">
        <v>4000</v>
      </c>
      <c r="F76" s="4">
        <v>4000</v>
      </c>
      <c r="G76" s="9"/>
      <c r="H76" s="9">
        <f>Tabela1[[#This Row],[Cena jednostkowa netto]]*Tabela1[[#This Row],[Starostwo ]]</f>
        <v>0</v>
      </c>
      <c r="I76" s="9">
        <f>Tabela1[[#This Row],[Wartość netto]]*23/100</f>
        <v>0</v>
      </c>
      <c r="J76" s="9">
        <f>Tabela1[[#This Row],[Starostwo ]]*Tabela1[[#This Row],[Cena jednostkowa netto]]+Tabela1[[#This Row],[Podatek VAT 23 %]]</f>
        <v>0</v>
      </c>
    </row>
    <row r="77" spans="1:10" ht="30" customHeight="1" x14ac:dyDescent="0.25">
      <c r="A77" s="4" t="s">
        <v>123</v>
      </c>
      <c r="B77" s="8" t="s">
        <v>171</v>
      </c>
      <c r="C77" s="18" t="s">
        <v>19</v>
      </c>
      <c r="D77" s="6">
        <f>Tabela1[[#This Row],[Ilość (I termin dostawy)]]+Tabela1[[#This Row],[Ilość (II termin dostawy)]]</f>
        <v>50</v>
      </c>
      <c r="E77" s="7">
        <v>50</v>
      </c>
      <c r="F77" s="7">
        <v>0</v>
      </c>
      <c r="G77" s="9"/>
      <c r="H77" s="17">
        <f>Tabela1[[#This Row],[Cena jednostkowa netto]]*Tabela1[[#This Row],[Starostwo ]]</f>
        <v>0</v>
      </c>
      <c r="I77" s="17">
        <f>Tabela1[[#This Row],[Wartość netto]]*23/100</f>
        <v>0</v>
      </c>
      <c r="J77" s="9">
        <f>Tabela1[[#This Row],[Starostwo ]]*Tabela1[[#This Row],[Cena jednostkowa netto]]+Tabela1[[#This Row],[Podatek VAT 23 %]]</f>
        <v>0</v>
      </c>
    </row>
    <row r="78" spans="1:10" ht="30" customHeight="1" x14ac:dyDescent="0.25">
      <c r="A78" s="4" t="s">
        <v>124</v>
      </c>
      <c r="B78" s="8" t="s">
        <v>172</v>
      </c>
      <c r="C78" s="18" t="s">
        <v>5</v>
      </c>
      <c r="D78" s="6">
        <f>Tabela1[[#This Row],[Ilość (I termin dostawy)]]+Tabela1[[#This Row],[Ilość (II termin dostawy)]]</f>
        <v>15</v>
      </c>
      <c r="E78" s="7">
        <v>15</v>
      </c>
      <c r="F78" s="7">
        <v>0</v>
      </c>
      <c r="G78" s="9"/>
      <c r="H78" s="17">
        <f>Tabela1[[#This Row],[Cena jednostkowa netto]]*Tabela1[[#This Row],[Starostwo ]]</f>
        <v>0</v>
      </c>
      <c r="I78" s="17">
        <f>Tabela1[[#This Row],[Wartość netto]]*23/100</f>
        <v>0</v>
      </c>
      <c r="J78" s="9">
        <f>Tabela1[[#This Row],[Starostwo ]]*Tabela1[[#This Row],[Cena jednostkowa netto]]+Tabela1[[#This Row],[Podatek VAT 23 %]]</f>
        <v>0</v>
      </c>
    </row>
    <row r="79" spans="1:10" ht="30" customHeight="1" x14ac:dyDescent="0.25">
      <c r="A79" s="4" t="s">
        <v>125</v>
      </c>
      <c r="B79" s="8" t="s">
        <v>173</v>
      </c>
      <c r="C79" s="18" t="s">
        <v>5</v>
      </c>
      <c r="D79" s="6">
        <f>Tabela1[[#This Row],[Ilość (I termin dostawy)]]+Tabela1[[#This Row],[Ilość (II termin dostawy)]]</f>
        <v>20</v>
      </c>
      <c r="E79" s="7">
        <v>10</v>
      </c>
      <c r="F79" s="7">
        <v>10</v>
      </c>
      <c r="G79" s="9"/>
      <c r="H79" s="17">
        <f>Tabela1[[#This Row],[Cena jednostkowa netto]]*Tabela1[[#This Row],[Starostwo ]]</f>
        <v>0</v>
      </c>
      <c r="I79" s="17">
        <f>Tabela1[[#This Row],[Wartość netto]]*23/100</f>
        <v>0</v>
      </c>
      <c r="J79" s="9">
        <f>Tabela1[[#This Row],[Starostwo ]]*Tabela1[[#This Row],[Cena jednostkowa netto]]+Tabela1[[#This Row],[Podatek VAT 23 %]]</f>
        <v>0</v>
      </c>
    </row>
    <row r="80" spans="1:10" ht="15.75" x14ac:dyDescent="0.25">
      <c r="A80" s="4" t="s">
        <v>126</v>
      </c>
      <c r="B80" s="8" t="s">
        <v>174</v>
      </c>
      <c r="C80" s="18" t="s">
        <v>5</v>
      </c>
      <c r="D80" s="6">
        <f>Tabela1[[#This Row],[Ilość (I termin dostawy)]]+Tabela1[[#This Row],[Ilość (II termin dostawy)]]</f>
        <v>20</v>
      </c>
      <c r="E80" s="7">
        <v>10</v>
      </c>
      <c r="F80" s="7">
        <v>10</v>
      </c>
      <c r="G80" s="9"/>
      <c r="H80" s="17">
        <f>Tabela1[[#This Row],[Cena jednostkowa netto]]*Tabela1[[#This Row],[Starostwo ]]</f>
        <v>0</v>
      </c>
      <c r="I80" s="17">
        <f>Tabela1[[#This Row],[Wartość netto]]*23/100</f>
        <v>0</v>
      </c>
      <c r="J80" s="9">
        <f>Tabela1[[#This Row],[Starostwo ]]*Tabela1[[#This Row],[Cena jednostkowa netto]]+Tabela1[[#This Row],[Podatek VAT 23 %]]</f>
        <v>0</v>
      </c>
    </row>
    <row r="81" spans="1:10" ht="15.75" x14ac:dyDescent="0.25">
      <c r="A81" s="4" t="s">
        <v>134</v>
      </c>
      <c r="B81" s="8" t="s">
        <v>175</v>
      </c>
      <c r="C81" s="18" t="s">
        <v>5</v>
      </c>
      <c r="D81" s="6">
        <f>Tabela1[[#This Row],[Ilość (I termin dostawy)]]+Tabela1[[#This Row],[Ilość (II termin dostawy)]]</f>
        <v>20</v>
      </c>
      <c r="E81" s="7">
        <v>20</v>
      </c>
      <c r="F81" s="7">
        <v>0</v>
      </c>
      <c r="G81" s="9"/>
      <c r="H81" s="17">
        <f>Tabela1[[#This Row],[Cena jednostkowa netto]]*Tabela1[[#This Row],[Starostwo ]]</f>
        <v>0</v>
      </c>
      <c r="I81" s="17">
        <f>Tabela1[[#This Row],[Wartość netto]]*23/100</f>
        <v>0</v>
      </c>
      <c r="J81" s="9">
        <f>Tabela1[[#This Row],[Starostwo ]]*Tabela1[[#This Row],[Cena jednostkowa netto]]+Tabela1[[#This Row],[Podatek VAT 23 %]]</f>
        <v>0</v>
      </c>
    </row>
    <row r="82" spans="1:10" ht="15.75" x14ac:dyDescent="0.25">
      <c r="A82" s="4" t="s">
        <v>135</v>
      </c>
      <c r="B82" s="3" t="s">
        <v>80</v>
      </c>
      <c r="C82" s="4" t="s">
        <v>5</v>
      </c>
      <c r="D82" s="6">
        <f>Tabela1[[#This Row],[Ilość (I termin dostawy)]]+Tabela1[[#This Row],[Ilość (II termin dostawy)]]</f>
        <v>10</v>
      </c>
      <c r="E82" s="4">
        <v>10</v>
      </c>
      <c r="F82" s="4">
        <v>0</v>
      </c>
      <c r="G82" s="9"/>
      <c r="H82" s="9">
        <f>Tabela1[[#This Row],[Cena jednostkowa netto]]*Tabela1[[#This Row],[Starostwo ]]</f>
        <v>0</v>
      </c>
      <c r="I82" s="9">
        <f>Tabela1[[#This Row],[Wartość netto]]*23/100</f>
        <v>0</v>
      </c>
      <c r="J82" s="9">
        <f>Tabela1[[#This Row],[Starostwo ]]*Tabela1[[#This Row],[Cena jednostkowa netto]]+Tabela1[[#This Row],[Podatek VAT 23 %]]</f>
        <v>0</v>
      </c>
    </row>
    <row r="83" spans="1:10" ht="15.75" x14ac:dyDescent="0.25">
      <c r="A83" s="4" t="s">
        <v>136</v>
      </c>
      <c r="B83" s="8" t="s">
        <v>176</v>
      </c>
      <c r="C83" s="18" t="s">
        <v>5</v>
      </c>
      <c r="D83" s="6">
        <f>Tabela1[[#This Row],[Ilość (I termin dostawy)]]+Tabela1[[#This Row],[Ilość (II termin dostawy)]]</f>
        <v>2</v>
      </c>
      <c r="E83" s="7">
        <v>2</v>
      </c>
      <c r="F83" s="7">
        <v>0</v>
      </c>
      <c r="G83" s="9"/>
      <c r="H83" s="17">
        <f>Tabela1[[#This Row],[Cena jednostkowa netto]]*Tabela1[[#This Row],[Starostwo ]]</f>
        <v>0</v>
      </c>
      <c r="I83" s="17">
        <f>Tabela1[[#This Row],[Wartość netto]]*23/100</f>
        <v>0</v>
      </c>
      <c r="J83" s="9">
        <f>Tabela1[[#This Row],[Starostwo ]]*Tabela1[[#This Row],[Cena jednostkowa netto]]+Tabela1[[#This Row],[Podatek VAT 23 %]]</f>
        <v>0</v>
      </c>
    </row>
    <row r="84" spans="1:10" ht="15.75" x14ac:dyDescent="0.25">
      <c r="A84" s="4" t="s">
        <v>138</v>
      </c>
      <c r="B84" s="11" t="s">
        <v>114</v>
      </c>
      <c r="C84" s="5" t="s">
        <v>19</v>
      </c>
      <c r="D84" s="6">
        <f>Tabela1[[#This Row],[Ilość (I termin dostawy)]]+Tabela1[[#This Row],[Ilość (II termin dostawy)]]</f>
        <v>50</v>
      </c>
      <c r="E84" s="5">
        <v>50</v>
      </c>
      <c r="F84" s="5">
        <v>0</v>
      </c>
      <c r="G84" s="9"/>
      <c r="H84" s="9">
        <f>Tabela1[[#This Row],[Cena jednostkowa netto]]*Tabela1[[#This Row],[Starostwo ]]</f>
        <v>0</v>
      </c>
      <c r="I84" s="9">
        <f>Tabela1[[#This Row],[Wartość netto]]*23/100</f>
        <v>0</v>
      </c>
      <c r="J84" s="9">
        <f>Tabela1[[#This Row],[Starostwo ]]*Tabela1[[#This Row],[Cena jednostkowa netto]]+Tabela1[[#This Row],[Podatek VAT 23 %]]</f>
        <v>0</v>
      </c>
    </row>
    <row r="85" spans="1:10" ht="15.75" x14ac:dyDescent="0.25">
      <c r="A85" s="4" t="s">
        <v>177</v>
      </c>
      <c r="B85" s="3" t="s">
        <v>115</v>
      </c>
      <c r="C85" s="4" t="s">
        <v>19</v>
      </c>
      <c r="D85" s="6">
        <f>Tabela1[[#This Row],[Ilość (I termin dostawy)]]+Tabela1[[#This Row],[Ilość (II termin dostawy)]]</f>
        <v>100</v>
      </c>
      <c r="E85" s="5">
        <v>50</v>
      </c>
      <c r="F85" s="5">
        <v>50</v>
      </c>
      <c r="G85" s="9"/>
      <c r="H85" s="9">
        <f>Tabela1[[#This Row],[Cena jednostkowa netto]]*Tabela1[[#This Row],[Starostwo ]]</f>
        <v>0</v>
      </c>
      <c r="I85" s="9">
        <f>Tabela1[[#This Row],[Wartość netto]]*23/100</f>
        <v>0</v>
      </c>
      <c r="J85" s="9">
        <f>Tabela1[[#This Row],[Starostwo ]]*Tabela1[[#This Row],[Cena jednostkowa netto]]+Tabela1[[#This Row],[Podatek VAT 23 %]]</f>
        <v>0</v>
      </c>
    </row>
    <row r="86" spans="1:10" ht="15.75" x14ac:dyDescent="0.25">
      <c r="A86" s="4" t="s">
        <v>180</v>
      </c>
      <c r="B86" s="8" t="s">
        <v>178</v>
      </c>
      <c r="C86" s="18" t="s">
        <v>19</v>
      </c>
      <c r="D86" s="6">
        <f>Tabela1[[#This Row],[Ilość (I termin dostawy)]]+Tabela1[[#This Row],[Ilość (II termin dostawy)]]</f>
        <v>15</v>
      </c>
      <c r="E86" s="7">
        <v>15</v>
      </c>
      <c r="F86" s="7">
        <v>0</v>
      </c>
      <c r="G86" s="9"/>
      <c r="H86" s="17">
        <f>Tabela1[[#This Row],[Cena jednostkowa netto]]*Tabela1[[#This Row],[Starostwo ]]</f>
        <v>0</v>
      </c>
      <c r="I86" s="17">
        <f>Tabela1[[#This Row],[Wartość netto]]*23/100</f>
        <v>0</v>
      </c>
      <c r="J86" s="9">
        <f>Tabela1[[#This Row],[Starostwo ]]*Tabela1[[#This Row],[Cena jednostkowa netto]]+Tabela1[[#This Row],[Podatek VAT 23 %]]</f>
        <v>0</v>
      </c>
    </row>
    <row r="87" spans="1:10" ht="15.75" x14ac:dyDescent="0.25">
      <c r="A87" s="21"/>
      <c r="B87" s="15"/>
      <c r="C87" s="15"/>
      <c r="D87" s="15"/>
      <c r="E87" s="15"/>
      <c r="F87" s="15"/>
      <c r="G87" s="15"/>
      <c r="H87" s="15"/>
      <c r="I87" s="16" t="s">
        <v>137</v>
      </c>
      <c r="J87" s="14">
        <f>SUBTOTAL(109,Tabela1[Wartość brutto])</f>
        <v>0</v>
      </c>
    </row>
    <row r="88" spans="1:10" x14ac:dyDescent="0.25">
      <c r="A88" s="20"/>
      <c r="B88" s="19"/>
    </row>
    <row r="89" spans="1:10" x14ac:dyDescent="0.25">
      <c r="B89" s="20"/>
    </row>
    <row r="90" spans="1:10" ht="18" x14ac:dyDescent="0.25">
      <c r="A90" s="23" t="s">
        <v>182</v>
      </c>
      <c r="B90" s="23"/>
      <c r="C90" s="23"/>
      <c r="D90" s="23"/>
      <c r="E90"/>
    </row>
    <row r="91" spans="1:10" ht="63" x14ac:dyDescent="0.25">
      <c r="A91" s="6" t="s">
        <v>0</v>
      </c>
      <c r="B91" s="1" t="s">
        <v>1</v>
      </c>
      <c r="C91" s="2" t="s">
        <v>2</v>
      </c>
      <c r="D91" s="2" t="s">
        <v>183</v>
      </c>
      <c r="E91" s="13" t="s">
        <v>129</v>
      </c>
      <c r="F91" s="13" t="s">
        <v>130</v>
      </c>
      <c r="G91" s="13" t="s">
        <v>131</v>
      </c>
      <c r="H91" s="13" t="s">
        <v>132</v>
      </c>
    </row>
    <row r="92" spans="1:10" ht="15.75" x14ac:dyDescent="0.25">
      <c r="A92" s="4" t="s">
        <v>3</v>
      </c>
      <c r="B92" s="3" t="s">
        <v>4</v>
      </c>
      <c r="C92" s="4" t="s">
        <v>5</v>
      </c>
      <c r="D92" s="6">
        <v>20</v>
      </c>
      <c r="E92" s="9"/>
      <c r="F92" s="9">
        <f>Tabela14[[#This Row],[OPZ]]*Tabela14[[#This Row],[Cena jednostkowa netto]]</f>
        <v>0</v>
      </c>
      <c r="G92" s="24">
        <f>Tabela14[[#This Row],[Wartość netto]]*23/100</f>
        <v>0</v>
      </c>
      <c r="H92" s="27">
        <f>Tabela14[[#This Row],[OPZ]]*Tabela14[[#This Row],[Cena jednostkowa netto]]+Tabela14[[#This Row],[Podatek VAT 23 %]]</f>
        <v>0</v>
      </c>
    </row>
    <row r="93" spans="1:10" ht="15.75" x14ac:dyDescent="0.25">
      <c r="A93" s="4" t="s">
        <v>6</v>
      </c>
      <c r="B93" s="3" t="s">
        <v>184</v>
      </c>
      <c r="C93" s="4" t="s">
        <v>5</v>
      </c>
      <c r="D93" s="6">
        <v>30</v>
      </c>
      <c r="E93" s="9"/>
      <c r="F93" s="9">
        <f>Tabela14[[#This Row],[OPZ]]*Tabela14[[#This Row],[Cena jednostkowa netto]]</f>
        <v>0</v>
      </c>
      <c r="G93" s="24">
        <f>Tabela14[[#This Row],[Wartość netto]]*23/100</f>
        <v>0</v>
      </c>
      <c r="H93" s="27">
        <f>Tabela14[[#This Row],[OPZ]]*Tabela14[[#This Row],[Cena jednostkowa netto]]+Tabela14[[#This Row],[Podatek VAT 23 %]]</f>
        <v>0</v>
      </c>
    </row>
    <row r="94" spans="1:10" ht="15.75" x14ac:dyDescent="0.25">
      <c r="A94" s="4" t="s">
        <v>8</v>
      </c>
      <c r="B94" s="3" t="s">
        <v>7</v>
      </c>
      <c r="C94" s="4" t="s">
        <v>5</v>
      </c>
      <c r="D94" s="6">
        <v>30</v>
      </c>
      <c r="E94" s="9"/>
      <c r="F94" s="9">
        <f>Tabela14[[#This Row],[OPZ]]*Tabela14[[#This Row],[Cena jednostkowa netto]]</f>
        <v>0</v>
      </c>
      <c r="G94" s="24">
        <f>Tabela14[[#This Row],[Wartość netto]]*23/100</f>
        <v>0</v>
      </c>
      <c r="H94" s="27">
        <f>Tabela14[[#This Row],[OPZ]]*Tabela14[[#This Row],[Cena jednostkowa netto]]+Tabela14[[#This Row],[Podatek VAT 23 %]]</f>
        <v>0</v>
      </c>
    </row>
    <row r="95" spans="1:10" ht="15.75" x14ac:dyDescent="0.25">
      <c r="A95" s="4" t="s">
        <v>10</v>
      </c>
      <c r="B95" s="3" t="s">
        <v>185</v>
      </c>
      <c r="C95" s="4" t="s">
        <v>5</v>
      </c>
      <c r="D95" s="6">
        <v>60</v>
      </c>
      <c r="E95" s="9"/>
      <c r="F95" s="9">
        <f>Tabela14[[#This Row],[OPZ]]*Tabela14[[#This Row],[Cena jednostkowa netto]]</f>
        <v>0</v>
      </c>
      <c r="G95" s="24">
        <f>Tabela14[[#This Row],[Wartość netto]]*23/100</f>
        <v>0</v>
      </c>
      <c r="H95" s="27">
        <f>Tabela14[[#This Row],[OPZ]]*Tabela14[[#This Row],[Cena jednostkowa netto]]+Tabela14[[#This Row],[Podatek VAT 23 %]]</f>
        <v>0</v>
      </c>
    </row>
    <row r="96" spans="1:10" ht="15.75" x14ac:dyDescent="0.25">
      <c r="A96" s="4" t="s">
        <v>12</v>
      </c>
      <c r="B96" s="3" t="s">
        <v>207</v>
      </c>
      <c r="C96" s="4" t="s">
        <v>5</v>
      </c>
      <c r="D96" s="6">
        <v>8</v>
      </c>
      <c r="E96" s="9"/>
      <c r="F96" s="9">
        <f>Tabela14[[#This Row],[OPZ]]*Tabela14[[#This Row],[Cena jednostkowa netto]]</f>
        <v>0</v>
      </c>
      <c r="G96" s="24">
        <f>Tabela14[[#This Row],[Wartość netto]]*23/100</f>
        <v>0</v>
      </c>
      <c r="H96" s="27">
        <f>Tabela14[[#This Row],[OPZ]]*Tabela14[[#This Row],[Cena jednostkowa netto]]+Tabela14[[#This Row],[Podatek VAT 23 %]]</f>
        <v>0</v>
      </c>
    </row>
    <row r="97" spans="1:8" ht="15.75" x14ac:dyDescent="0.25">
      <c r="A97" s="4" t="s">
        <v>14</v>
      </c>
      <c r="B97" s="3" t="s">
        <v>186</v>
      </c>
      <c r="C97" s="4" t="s">
        <v>5</v>
      </c>
      <c r="D97" s="6">
        <v>500</v>
      </c>
      <c r="E97" s="9"/>
      <c r="F97" s="9">
        <f>Tabela14[[#This Row],[OPZ]]*Tabela14[[#This Row],[Cena jednostkowa netto]]</f>
        <v>0</v>
      </c>
      <c r="G97" s="24">
        <f>Tabela14[[#This Row],[Wartość netto]]*23/100</f>
        <v>0</v>
      </c>
      <c r="H97" s="27">
        <f>Tabela14[[#This Row],[OPZ]]*Tabela14[[#This Row],[Cena jednostkowa netto]]+Tabela14[[#This Row],[Podatek VAT 23 %]]</f>
        <v>0</v>
      </c>
    </row>
    <row r="98" spans="1:8" ht="15.75" x14ac:dyDescent="0.25">
      <c r="A98" s="4" t="s">
        <v>15</v>
      </c>
      <c r="B98" s="3" t="s">
        <v>187</v>
      </c>
      <c r="C98" s="4" t="s">
        <v>5</v>
      </c>
      <c r="D98" s="6">
        <v>250</v>
      </c>
      <c r="E98" s="9"/>
      <c r="F98" s="9">
        <f>Tabela14[[#This Row],[OPZ]]*Tabela14[[#This Row],[Cena jednostkowa netto]]</f>
        <v>0</v>
      </c>
      <c r="G98" s="24">
        <f>Tabela14[[#This Row],[Wartość netto]]*23/100</f>
        <v>0</v>
      </c>
      <c r="H98" s="27">
        <f>Tabela14[[#This Row],[OPZ]]*Tabela14[[#This Row],[Cena jednostkowa netto]]+Tabela14[[#This Row],[Podatek VAT 23 %]]</f>
        <v>0</v>
      </c>
    </row>
    <row r="99" spans="1:8" ht="15.75" x14ac:dyDescent="0.25">
      <c r="A99" s="4" t="s">
        <v>16</v>
      </c>
      <c r="B99" s="3" t="s">
        <v>188</v>
      </c>
      <c r="C99" s="4" t="s">
        <v>5</v>
      </c>
      <c r="D99" s="6">
        <v>5000</v>
      </c>
      <c r="E99" s="9"/>
      <c r="F99" s="9">
        <f>Tabela14[[#This Row],[OPZ]]*Tabela14[[#This Row],[Cena jednostkowa netto]]</f>
        <v>0</v>
      </c>
      <c r="G99" s="24">
        <f>Tabela14[[#This Row],[Wartość netto]]*23/100</f>
        <v>0</v>
      </c>
      <c r="H99" s="27">
        <f>Tabela14[[#This Row],[OPZ]]*Tabela14[[#This Row],[Cena jednostkowa netto]]+Tabela14[[#This Row],[Podatek VAT 23 %]]</f>
        <v>0</v>
      </c>
    </row>
    <row r="100" spans="1:8" ht="15.75" x14ac:dyDescent="0.25">
      <c r="A100" s="4" t="s">
        <v>18</v>
      </c>
      <c r="B100" s="3" t="s">
        <v>189</v>
      </c>
      <c r="C100" s="4" t="s">
        <v>5</v>
      </c>
      <c r="D100" s="6">
        <v>1000</v>
      </c>
      <c r="E100" s="9"/>
      <c r="F100" s="9">
        <f>Tabela14[[#This Row],[OPZ]]*Tabela14[[#This Row],[Cena jednostkowa netto]]</f>
        <v>0</v>
      </c>
      <c r="G100" s="24">
        <f>Tabela14[[#This Row],[Wartość netto]]*23/100</f>
        <v>0</v>
      </c>
      <c r="H100" s="27">
        <f>Tabela14[[#This Row],[OPZ]]*Tabela14[[#This Row],[Cena jednostkowa netto]]+Tabela14[[#This Row],[Podatek VAT 23 %]]</f>
        <v>0</v>
      </c>
    </row>
    <row r="101" spans="1:8" ht="15.75" x14ac:dyDescent="0.25">
      <c r="A101" s="4" t="s">
        <v>20</v>
      </c>
      <c r="B101" s="3" t="s">
        <v>190</v>
      </c>
      <c r="C101" s="4" t="s">
        <v>5</v>
      </c>
      <c r="D101" s="6">
        <v>4000</v>
      </c>
      <c r="E101" s="9"/>
      <c r="F101" s="9">
        <f>Tabela14[[#This Row],[OPZ]]*Tabela14[[#This Row],[Cena jednostkowa netto]]</f>
        <v>0</v>
      </c>
      <c r="G101" s="24">
        <f>Tabela14[[#This Row],[Wartość netto]]*23/100</f>
        <v>0</v>
      </c>
      <c r="H101" s="27">
        <f>Tabela14[[#This Row],[OPZ]]*Tabela14[[#This Row],[Cena jednostkowa netto]]+Tabela14[[#This Row],[Podatek VAT 23 %]]</f>
        <v>0</v>
      </c>
    </row>
    <row r="102" spans="1:8" ht="31.5" x14ac:dyDescent="0.25">
      <c r="A102" s="4" t="s">
        <v>21</v>
      </c>
      <c r="B102" s="3" t="s">
        <v>191</v>
      </c>
      <c r="C102" s="4" t="s">
        <v>5</v>
      </c>
      <c r="D102" s="6">
        <v>10</v>
      </c>
      <c r="E102" s="9"/>
      <c r="F102" s="9">
        <f>Tabela14[[#This Row],[OPZ]]*Tabela14[[#This Row],[Cena jednostkowa netto]]</f>
        <v>0</v>
      </c>
      <c r="G102" s="24">
        <f>Tabela14[[#This Row],[Wartość netto]]*23/100</f>
        <v>0</v>
      </c>
      <c r="H102" s="27">
        <f>Tabela14[[#This Row],[OPZ]]*Tabela14[[#This Row],[Cena jednostkowa netto]]+Tabela14[[#This Row],[Podatek VAT 23 %]]</f>
        <v>0</v>
      </c>
    </row>
    <row r="103" spans="1:8" ht="31.5" x14ac:dyDescent="0.25">
      <c r="A103" s="4" t="s">
        <v>22</v>
      </c>
      <c r="B103" s="3" t="s">
        <v>128</v>
      </c>
      <c r="C103" s="4" t="s">
        <v>81</v>
      </c>
      <c r="D103" s="6">
        <v>8</v>
      </c>
      <c r="E103" s="9"/>
      <c r="F103" s="9">
        <f>Tabela14[[#This Row],[OPZ]]*Tabela14[[#This Row],[Cena jednostkowa netto]]</f>
        <v>0</v>
      </c>
      <c r="G103" s="24">
        <f>Tabela14[[#This Row],[Wartość netto]]*23/100</f>
        <v>0</v>
      </c>
      <c r="H103" s="27">
        <f>Tabela14[[#This Row],[OPZ]]*Tabela14[[#This Row],[Cena jednostkowa netto]]+Tabela14[[#This Row],[Podatek VAT 23 %]]</f>
        <v>0</v>
      </c>
    </row>
    <row r="104" spans="1:8" ht="31.5" x14ac:dyDescent="0.25">
      <c r="A104" s="4" t="s">
        <v>23</v>
      </c>
      <c r="B104" s="3" t="s">
        <v>193</v>
      </c>
      <c r="C104" s="4" t="s">
        <v>5</v>
      </c>
      <c r="D104" s="6">
        <v>6</v>
      </c>
      <c r="E104" s="9"/>
      <c r="F104" s="9">
        <f>Tabela14[[#This Row],[OPZ]]*Tabela14[[#This Row],[Cena jednostkowa netto]]</f>
        <v>0</v>
      </c>
      <c r="G104" s="24">
        <f>Tabela14[[#This Row],[Wartość netto]]*23/100</f>
        <v>0</v>
      </c>
      <c r="H104" s="27">
        <f>Tabela14[[#This Row],[OPZ]]*Tabela14[[#This Row],[Cena jednostkowa netto]]+Tabela14[[#This Row],[Podatek VAT 23 %]]</f>
        <v>0</v>
      </c>
    </row>
    <row r="105" spans="1:8" ht="15.75" x14ac:dyDescent="0.25">
      <c r="A105" s="4" t="s">
        <v>24</v>
      </c>
      <c r="B105" s="3" t="s">
        <v>47</v>
      </c>
      <c r="C105" s="4" t="s">
        <v>5</v>
      </c>
      <c r="D105" s="6">
        <v>1</v>
      </c>
      <c r="E105" s="9"/>
      <c r="F105" s="9">
        <f>Tabela14[[#This Row],[OPZ]]*Tabela14[[#This Row],[Cena jednostkowa netto]]</f>
        <v>0</v>
      </c>
      <c r="G105" s="24">
        <f>Tabela14[[#This Row],[Wartość netto]]*23/100</f>
        <v>0</v>
      </c>
      <c r="H105" s="27">
        <f>Tabela14[[#This Row],[OPZ]]*Tabela14[[#This Row],[Cena jednostkowa netto]]+Tabela14[[#This Row],[Podatek VAT 23 %]]</f>
        <v>0</v>
      </c>
    </row>
    <row r="106" spans="1:8" ht="15.75" x14ac:dyDescent="0.25">
      <c r="A106" s="4" t="s">
        <v>26</v>
      </c>
      <c r="B106" s="3" t="s">
        <v>194</v>
      </c>
      <c r="C106" s="4" t="s">
        <v>52</v>
      </c>
      <c r="D106" s="6">
        <v>200</v>
      </c>
      <c r="E106" s="9"/>
      <c r="F106" s="9">
        <f>Tabela14[[#This Row],[OPZ]]*Tabela14[[#This Row],[Cena jednostkowa netto]]</f>
        <v>0</v>
      </c>
      <c r="G106" s="24">
        <f>Tabela14[[#This Row],[Wartość netto]]*23/100</f>
        <v>0</v>
      </c>
      <c r="H106" s="27">
        <f>Tabela14[[#This Row],[OPZ]]*Tabela14[[#This Row],[Cena jednostkowa netto]]+Tabela14[[#This Row],[Podatek VAT 23 %]]</f>
        <v>0</v>
      </c>
    </row>
    <row r="107" spans="1:8" ht="15.75" x14ac:dyDescent="0.25">
      <c r="A107" s="4" t="s">
        <v>28</v>
      </c>
      <c r="B107" s="3" t="s">
        <v>195</v>
      </c>
      <c r="C107" s="4" t="s">
        <v>52</v>
      </c>
      <c r="D107" s="6">
        <v>3</v>
      </c>
      <c r="E107" s="9"/>
      <c r="F107" s="9">
        <f>Tabela14[[#This Row],[OPZ]]*Tabela14[[#This Row],[Cena jednostkowa netto]]</f>
        <v>0</v>
      </c>
      <c r="G107" s="24">
        <f>Tabela14[[#This Row],[Wartość netto]]*23/100</f>
        <v>0</v>
      </c>
      <c r="H107" s="27">
        <f>Tabela14[[#This Row],[OPZ]]*Tabela14[[#This Row],[Cena jednostkowa netto]]+Tabela14[[#This Row],[Podatek VAT 23 %]]</f>
        <v>0</v>
      </c>
    </row>
    <row r="108" spans="1:8" ht="31.5" x14ac:dyDescent="0.25">
      <c r="A108" s="4" t="s">
        <v>30</v>
      </c>
      <c r="B108" s="3" t="s">
        <v>196</v>
      </c>
      <c r="C108" s="4" t="s">
        <v>5</v>
      </c>
      <c r="D108" s="6">
        <v>500</v>
      </c>
      <c r="E108" s="9"/>
      <c r="F108" s="9">
        <f>Tabela14[[#This Row],[OPZ]]*Tabela14[[#This Row],[Cena jednostkowa netto]]</f>
        <v>0</v>
      </c>
      <c r="G108" s="24">
        <f>Tabela14[[#This Row],[Wartość netto]]*23/100</f>
        <v>0</v>
      </c>
      <c r="H108" s="27">
        <f>Tabela14[[#This Row],[OPZ]]*Tabela14[[#This Row],[Cena jednostkowa netto]]+Tabela14[[#This Row],[Podatek VAT 23 %]]</f>
        <v>0</v>
      </c>
    </row>
    <row r="109" spans="1:8" ht="15.75" x14ac:dyDescent="0.25">
      <c r="A109" s="4" t="s">
        <v>32</v>
      </c>
      <c r="B109" s="3" t="s">
        <v>76</v>
      </c>
      <c r="C109" s="4" t="s">
        <v>5</v>
      </c>
      <c r="D109" s="6">
        <v>10</v>
      </c>
      <c r="E109" s="9"/>
      <c r="F109" s="9">
        <f>Tabela14[[#This Row],[OPZ]]*Tabela14[[#This Row],[Cena jednostkowa netto]]</f>
        <v>0</v>
      </c>
      <c r="G109" s="24">
        <f>Tabela14[[#This Row],[Wartość netto]]*23/100</f>
        <v>0</v>
      </c>
      <c r="H109" s="27">
        <f>Tabela14[[#This Row],[OPZ]]*Tabela14[[#This Row],[Cena jednostkowa netto]]+Tabela14[[#This Row],[Podatek VAT 23 %]]</f>
        <v>0</v>
      </c>
    </row>
    <row r="110" spans="1:8" ht="15.75" x14ac:dyDescent="0.25">
      <c r="A110" s="4" t="s">
        <v>33</v>
      </c>
      <c r="B110" s="3" t="s">
        <v>93</v>
      </c>
      <c r="C110" s="4" t="s">
        <v>5</v>
      </c>
      <c r="D110" s="6">
        <v>4</v>
      </c>
      <c r="E110" s="9"/>
      <c r="F110" s="9">
        <f>Tabela14[[#This Row],[OPZ]]*Tabela14[[#This Row],[Cena jednostkowa netto]]</f>
        <v>0</v>
      </c>
      <c r="G110" s="24">
        <f>Tabela14[[#This Row],[Wartość netto]]*23/100</f>
        <v>0</v>
      </c>
      <c r="H110" s="27">
        <f>Tabela14[[#This Row],[OPZ]]*Tabela14[[#This Row],[Cena jednostkowa netto]]+Tabela14[[#This Row],[Podatek VAT 23 %]]</f>
        <v>0</v>
      </c>
    </row>
    <row r="111" spans="1:8" ht="15.75" x14ac:dyDescent="0.25">
      <c r="A111" s="4" t="s">
        <v>34</v>
      </c>
      <c r="B111" s="3" t="s">
        <v>92</v>
      </c>
      <c r="C111" s="4" t="s">
        <v>5</v>
      </c>
      <c r="D111" s="6">
        <v>10</v>
      </c>
      <c r="E111" s="9"/>
      <c r="F111" s="9">
        <f>Tabela14[[#This Row],[OPZ]]*Tabela14[[#This Row],[Cena jednostkowa netto]]</f>
        <v>0</v>
      </c>
      <c r="G111" s="24">
        <f>Tabela14[[#This Row],[Wartość netto]]*23/100</f>
        <v>0</v>
      </c>
      <c r="H111" s="27">
        <f>Tabela14[[#This Row],[OPZ]]*Tabela14[[#This Row],[Cena jednostkowa netto]]+Tabela14[[#This Row],[Podatek VAT 23 %]]</f>
        <v>0</v>
      </c>
    </row>
    <row r="112" spans="1:8" ht="15.75" x14ac:dyDescent="0.25">
      <c r="A112" s="4" t="s">
        <v>36</v>
      </c>
      <c r="B112" s="3" t="s">
        <v>197</v>
      </c>
      <c r="C112" s="4" t="s">
        <v>5</v>
      </c>
      <c r="D112" s="6">
        <v>20</v>
      </c>
      <c r="E112" s="9"/>
      <c r="F112" s="9">
        <f>Tabela14[[#This Row],[OPZ]]*Tabela14[[#This Row],[Cena jednostkowa netto]]</f>
        <v>0</v>
      </c>
      <c r="G112" s="24">
        <f>Tabela14[[#This Row],[Wartość netto]]*23/100</f>
        <v>0</v>
      </c>
      <c r="H112" s="27">
        <f>Tabela14[[#This Row],[OPZ]]*Tabela14[[#This Row],[Cena jednostkowa netto]]+Tabela14[[#This Row],[Podatek VAT 23 %]]</f>
        <v>0</v>
      </c>
    </row>
    <row r="113" spans="1:8" ht="31.5" x14ac:dyDescent="0.25">
      <c r="A113" s="4" t="s">
        <v>38</v>
      </c>
      <c r="B113" s="11" t="s">
        <v>198</v>
      </c>
      <c r="C113" s="5" t="s">
        <v>19</v>
      </c>
      <c r="D113" s="6">
        <v>30</v>
      </c>
      <c r="E113" s="9"/>
      <c r="F113" s="9">
        <f>Tabela14[[#This Row],[OPZ]]*Tabela14[[#This Row],[Cena jednostkowa netto]]</f>
        <v>0</v>
      </c>
      <c r="G113" s="24">
        <f>Tabela14[[#This Row],[Wartość netto]]*23/100</f>
        <v>0</v>
      </c>
      <c r="H113" s="27">
        <f>Tabela14[[#This Row],[OPZ]]*Tabela14[[#This Row],[Cena jednostkowa netto]]+Tabela14[[#This Row],[Podatek VAT 23 %]]</f>
        <v>0</v>
      </c>
    </row>
    <row r="114" spans="1:8" ht="47.25" x14ac:dyDescent="0.25">
      <c r="A114" s="4" t="s">
        <v>40</v>
      </c>
      <c r="B114" s="3" t="s">
        <v>208</v>
      </c>
      <c r="C114" s="4" t="s">
        <v>19</v>
      </c>
      <c r="D114" s="6">
        <v>1</v>
      </c>
      <c r="E114" s="9"/>
      <c r="F114" s="9">
        <f>Tabela14[[#This Row],[OPZ]]*Tabela14[[#This Row],[Cena jednostkowa netto]]</f>
        <v>0</v>
      </c>
      <c r="G114" s="24">
        <f>Tabela14[[#This Row],[Wartość netto]]*23/100</f>
        <v>0</v>
      </c>
      <c r="H114" s="27">
        <f>Tabela14[[#This Row],[OPZ]]*Tabela14[[#This Row],[Cena jednostkowa netto]]+Tabela14[[#This Row],[Podatek VAT 23 %]]</f>
        <v>0</v>
      </c>
    </row>
    <row r="115" spans="1:8" ht="47.25" x14ac:dyDescent="0.25">
      <c r="A115" s="4" t="s">
        <v>41</v>
      </c>
      <c r="B115" s="3" t="s">
        <v>199</v>
      </c>
      <c r="C115" s="25" t="s">
        <v>5</v>
      </c>
      <c r="D115" s="6">
        <v>4</v>
      </c>
      <c r="E115" s="9"/>
      <c r="F115" s="17">
        <f>Tabela14[[#This Row],[OPZ]]*Tabela14[[#This Row],[Cena jednostkowa netto]]</f>
        <v>0</v>
      </c>
      <c r="G115" s="24">
        <f>Tabela14[[#This Row],[Wartość netto]]*23/100</f>
        <v>0</v>
      </c>
      <c r="H115" s="27">
        <f>Tabela14[[#This Row],[OPZ]]*Tabela14[[#This Row],[Cena jednostkowa netto]]+Tabela14[[#This Row],[Podatek VAT 23 %]]</f>
        <v>0</v>
      </c>
    </row>
    <row r="116" spans="1:8" ht="15.75" x14ac:dyDescent="0.25">
      <c r="A116" s="4" t="s">
        <v>43</v>
      </c>
      <c r="B116" s="3" t="s">
        <v>200</v>
      </c>
      <c r="C116" s="25" t="s">
        <v>52</v>
      </c>
      <c r="D116" s="6">
        <v>2</v>
      </c>
      <c r="E116" s="9"/>
      <c r="F116" s="17">
        <f t="shared" ref="F116:F120" si="0">D116*E116</f>
        <v>0</v>
      </c>
      <c r="G116" s="24">
        <f>F116*23/100</f>
        <v>0</v>
      </c>
      <c r="H116" s="24">
        <f>D116*E116+G116</f>
        <v>0</v>
      </c>
    </row>
    <row r="117" spans="1:8" ht="31.5" x14ac:dyDescent="0.25">
      <c r="A117" s="4" t="s">
        <v>44</v>
      </c>
      <c r="B117" s="3" t="s">
        <v>201</v>
      </c>
      <c r="C117" s="25" t="s">
        <v>19</v>
      </c>
      <c r="D117" s="6">
        <v>7</v>
      </c>
      <c r="E117" s="9"/>
      <c r="F117" s="17">
        <f t="shared" si="0"/>
        <v>0</v>
      </c>
      <c r="G117" s="24">
        <f t="shared" ref="G117:G120" si="1">F117*23/100</f>
        <v>0</v>
      </c>
      <c r="H117" s="24">
        <f t="shared" ref="H117:H120" si="2">D117*E117+G117</f>
        <v>0</v>
      </c>
    </row>
    <row r="118" spans="1:8" ht="15.75" x14ac:dyDescent="0.25">
      <c r="A118" s="4" t="s">
        <v>45</v>
      </c>
      <c r="B118" s="3" t="s">
        <v>202</v>
      </c>
      <c r="C118" s="25" t="s">
        <v>19</v>
      </c>
      <c r="D118" s="6">
        <v>4</v>
      </c>
      <c r="E118" s="9"/>
      <c r="F118" s="17">
        <f t="shared" si="0"/>
        <v>0</v>
      </c>
      <c r="G118" s="24">
        <f t="shared" si="1"/>
        <v>0</v>
      </c>
      <c r="H118" s="24">
        <f t="shared" si="2"/>
        <v>0</v>
      </c>
    </row>
    <row r="119" spans="1:8" ht="47.25" x14ac:dyDescent="0.25">
      <c r="A119" s="4" t="s">
        <v>46</v>
      </c>
      <c r="B119" s="3" t="s">
        <v>203</v>
      </c>
      <c r="C119" s="25" t="s">
        <v>19</v>
      </c>
      <c r="D119" s="6">
        <v>30</v>
      </c>
      <c r="E119" s="9"/>
      <c r="F119" s="17">
        <f t="shared" si="0"/>
        <v>0</v>
      </c>
      <c r="G119" s="24">
        <f t="shared" si="1"/>
        <v>0</v>
      </c>
      <c r="H119" s="24">
        <f t="shared" si="2"/>
        <v>0</v>
      </c>
    </row>
    <row r="120" spans="1:8" ht="15.75" x14ac:dyDescent="0.25">
      <c r="A120" s="5" t="s">
        <v>48</v>
      </c>
      <c r="B120" s="3" t="s">
        <v>204</v>
      </c>
      <c r="C120" s="25" t="s">
        <v>5</v>
      </c>
      <c r="D120" s="6">
        <v>2</v>
      </c>
      <c r="E120" s="9"/>
      <c r="F120" s="17">
        <f t="shared" si="0"/>
        <v>0</v>
      </c>
      <c r="G120" s="24">
        <f t="shared" si="1"/>
        <v>0</v>
      </c>
      <c r="H120" s="24">
        <f t="shared" si="2"/>
        <v>0</v>
      </c>
    </row>
    <row r="121" spans="1:8" ht="18.75" x14ac:dyDescent="0.3">
      <c r="A121" s="21"/>
      <c r="F121" s="28" t="s">
        <v>205</v>
      </c>
      <c r="G121" s="29"/>
      <c r="H121" s="26">
        <f>SUM(H92:H120)</f>
        <v>0</v>
      </c>
    </row>
    <row r="122" spans="1:8" ht="15.75" x14ac:dyDescent="0.25">
      <c r="A122" s="21"/>
    </row>
    <row r="123" spans="1:8" ht="15.75" x14ac:dyDescent="0.25">
      <c r="A123" s="21"/>
    </row>
    <row r="124" spans="1:8" ht="15.75" x14ac:dyDescent="0.25">
      <c r="A124" s="21"/>
    </row>
    <row r="125" spans="1:8" ht="15.75" x14ac:dyDescent="0.25">
      <c r="A125" s="21"/>
    </row>
    <row r="126" spans="1:8" ht="15.75" x14ac:dyDescent="0.25">
      <c r="A126" s="21"/>
    </row>
    <row r="127" spans="1:8" ht="15.75" x14ac:dyDescent="0.25">
      <c r="A127" s="21"/>
    </row>
    <row r="128" spans="1:8" ht="15.75" x14ac:dyDescent="0.25">
      <c r="A128" s="21"/>
    </row>
    <row r="129" spans="1:1" ht="15.75" x14ac:dyDescent="0.25">
      <c r="A129" s="21"/>
    </row>
    <row r="130" spans="1:1" ht="15.75" x14ac:dyDescent="0.25">
      <c r="A130" s="21"/>
    </row>
    <row r="131" spans="1:1" ht="15.75" x14ac:dyDescent="0.25">
      <c r="A131" s="21"/>
    </row>
    <row r="132" spans="1:1" ht="15.75" x14ac:dyDescent="0.25">
      <c r="A132" s="21"/>
    </row>
    <row r="133" spans="1:1" ht="15.75" x14ac:dyDescent="0.25">
      <c r="A133" s="21"/>
    </row>
    <row r="134" spans="1:1" ht="15.75" x14ac:dyDescent="0.25">
      <c r="A134" s="21"/>
    </row>
    <row r="135" spans="1:1" ht="15.75" x14ac:dyDescent="0.25">
      <c r="A135" s="21"/>
    </row>
    <row r="136" spans="1:1" ht="15.75" x14ac:dyDescent="0.25">
      <c r="A136" s="21"/>
    </row>
    <row r="137" spans="1:1" ht="15.75" x14ac:dyDescent="0.25">
      <c r="A137" s="21"/>
    </row>
    <row r="138" spans="1:1" ht="15.75" x14ac:dyDescent="0.25">
      <c r="A138" s="21"/>
    </row>
    <row r="139" spans="1:1" ht="15.75" x14ac:dyDescent="0.25">
      <c r="A139" s="21"/>
    </row>
    <row r="140" spans="1:1" ht="15.75" x14ac:dyDescent="0.25">
      <c r="A140" s="21"/>
    </row>
    <row r="141" spans="1:1" ht="15.75" x14ac:dyDescent="0.25">
      <c r="A141" s="21"/>
    </row>
    <row r="142" spans="1:1" ht="15.75" x14ac:dyDescent="0.25">
      <c r="A142" s="21"/>
    </row>
    <row r="143" spans="1:1" ht="15.75" x14ac:dyDescent="0.25">
      <c r="A143" s="21"/>
    </row>
    <row r="144" spans="1:1" ht="15.75" x14ac:dyDescent="0.25">
      <c r="A144" s="21"/>
    </row>
    <row r="145" spans="1:1" ht="15.75" x14ac:dyDescent="0.25">
      <c r="A145" s="21"/>
    </row>
    <row r="146" spans="1:1" ht="15.75" x14ac:dyDescent="0.25">
      <c r="A146" s="21"/>
    </row>
    <row r="147" spans="1:1" ht="15.75" x14ac:dyDescent="0.25">
      <c r="A147" s="21"/>
    </row>
  </sheetData>
  <mergeCells count="1">
    <mergeCell ref="F121:G121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Starostwo</vt:lpstr>
      <vt:lpstr>Arkusz2</vt:lpstr>
      <vt:lpstr>Arkusz3</vt:lpstr>
      <vt:lpstr>Starostwo!Obszar_wydruku</vt:lpstr>
      <vt:lpstr>Starostwo!Tytuły_wydruku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KAMILAKA</cp:lastModifiedBy>
  <cp:lastPrinted>2016-03-17T07:41:01Z</cp:lastPrinted>
  <dcterms:created xsi:type="dcterms:W3CDTF">2014-01-28T10:19:19Z</dcterms:created>
  <dcterms:modified xsi:type="dcterms:W3CDTF">2016-03-17T07:59:38Z</dcterms:modified>
</cp:coreProperties>
</file>